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934" firstSheet="1" activeTab="2"/>
  </bookViews>
  <sheets>
    <sheet name="BS 03 (62)" sheetId="4" state="hidden" r:id="rId1"/>
    <sheet name="TH thu NS 06 tháng 2021" sheetId="38" r:id="rId2"/>
    <sheet name=" TH chi NS 06 tháng 2021" sheetId="3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051">#N/A</definedName>
    <definedName name="\0061">#N/A</definedName>
    <definedName name="\0061a">#N/A</definedName>
    <definedName name="\0062a">#N/A</definedName>
    <definedName name="\0062b">#N/A</definedName>
    <definedName name="\0062c">#N/A</definedName>
    <definedName name="\0063">#N/A</definedName>
    <definedName name="\0063a">#N/A</definedName>
    <definedName name="\0064">#N/A</definedName>
    <definedName name="\0081">#N/A</definedName>
    <definedName name="\0082">#N/A</definedName>
    <definedName name="\010">#N/A</definedName>
    <definedName name="\4001a">#N/A</definedName>
    <definedName name="\4001b">#N/A</definedName>
    <definedName name="\4002a">#N/A</definedName>
    <definedName name="\4002b">#N/A</definedName>
    <definedName name="\4003a">#N/A</definedName>
    <definedName name="\4003b">#N/A</definedName>
    <definedName name="\4004">#N/A</definedName>
    <definedName name="\4005">#N/A</definedName>
    <definedName name="\4006">#N/A</definedName>
    <definedName name="\4007">#N/A</definedName>
    <definedName name="\4013">#N/A</definedName>
    <definedName name="\4041">#N/A</definedName>
    <definedName name="\4042">#N/A</definedName>
    <definedName name="\4043">#N/A</definedName>
    <definedName name="\4044">#N/A</definedName>
    <definedName name="\4051">#N/A</definedName>
    <definedName name="\4052">#N/A</definedName>
    <definedName name="\4053">#N/A</definedName>
    <definedName name="\4054">#N/A</definedName>
    <definedName name="\4055">#N/A</definedName>
    <definedName name="\4056">#N/A</definedName>
    <definedName name="\4057">#N/A</definedName>
    <definedName name="\4061">#N/A</definedName>
    <definedName name="\4062">#N/A</definedName>
    <definedName name="\4063">#N/A</definedName>
    <definedName name="\4064">#N/A</definedName>
    <definedName name="\4065">#N/A</definedName>
    <definedName name="\4066">#N/A</definedName>
    <definedName name="\4071">#N/A</definedName>
    <definedName name="\4072">#N/A</definedName>
    <definedName name="\4073">#N/A</definedName>
    <definedName name="\4074">#N/A</definedName>
    <definedName name="\4075">#N/A</definedName>
    <definedName name="\4076">#N/A</definedName>
    <definedName name="\5001">#N/A</definedName>
    <definedName name="\50010a">#N/A</definedName>
    <definedName name="\50010b">#N/A</definedName>
    <definedName name="\50011a">#N/A</definedName>
    <definedName name="\50011b">#N/A</definedName>
    <definedName name="\50011c">#N/A</definedName>
    <definedName name="\5002">#N/A</definedName>
    <definedName name="\5003a">#N/A</definedName>
    <definedName name="\5003b">#N/A</definedName>
    <definedName name="\5004a">#N/A</definedName>
    <definedName name="\5004b">#N/A</definedName>
    <definedName name="\5004c">#N/A</definedName>
    <definedName name="\5004d">#N/A</definedName>
    <definedName name="\5004e">#N/A</definedName>
    <definedName name="\5004f">#N/A</definedName>
    <definedName name="\5004g">#N/A</definedName>
    <definedName name="\5005a">#N/A</definedName>
    <definedName name="\5005b">#N/A</definedName>
    <definedName name="\5005c">#N/A</definedName>
    <definedName name="\5006">#N/A</definedName>
    <definedName name="\5007">#N/A</definedName>
    <definedName name="\5008a">#N/A</definedName>
    <definedName name="\5008b">#N/A</definedName>
    <definedName name="\5009">#N/A</definedName>
    <definedName name="\5021">#N/A</definedName>
    <definedName name="\5022">#N/A</definedName>
    <definedName name="\5023">#N/A</definedName>
    <definedName name="\5041">#N/A</definedName>
    <definedName name="\5045">#N/A</definedName>
    <definedName name="\505">#N/A</definedName>
    <definedName name="\506">#N/A</definedName>
    <definedName name="\5081">#N/A</definedName>
    <definedName name="\5082">#N/A</definedName>
    <definedName name="\6001a">#N/A</definedName>
    <definedName name="\6001b">#N/A</definedName>
    <definedName name="\6001c">#N/A</definedName>
    <definedName name="\6002">#N/A</definedName>
    <definedName name="\6003">#N/A</definedName>
    <definedName name="\6004">#N/A</definedName>
    <definedName name="\6012">#N/A</definedName>
    <definedName name="\6021">#N/A</definedName>
    <definedName name="\6051">#N/A</definedName>
    <definedName name="\6052">#N/A</definedName>
    <definedName name="\6053">#N/A</definedName>
    <definedName name="\6055">#N/A</definedName>
    <definedName name="\6061">#N/A</definedName>
    <definedName name="\6101">#N/A</definedName>
    <definedName name="\6102">#N/A</definedName>
    <definedName name="\6121">#N/A</definedName>
    <definedName name="\6122">#N/A</definedName>
    <definedName name="\6123">#N/A</definedName>
    <definedName name="\6125">#N/A</definedName>
    <definedName name="_______a129" hidden="1">{"Offgrid",#N/A,FALSE,"OFFGRID";"Region",#N/A,FALSE,"REGION";"Offgrid -2",#N/A,FALSE,"OFFGRID";"WTP",#N/A,FALSE,"WTP";"WTP -2",#N/A,FALSE,"WTP";"Project",#N/A,FALSE,"PROJECT";"Summary -2",#N/A,FALSE,"SUMMARY"}</definedName>
    <definedName name="_______a130" hidden="1">{"Offgrid",#N/A,FALSE,"OFFGRID";"Region",#N/A,FALSE,"REGION";"Offgrid -2",#N/A,FALSE,"OFFGRID";"WTP",#N/A,FALSE,"WTP";"WTP -2",#N/A,FALSE,"WTP";"Project",#N/A,FALSE,"PROJECT";"Summary -2",#N/A,FALSE,"SUMMARY"}</definedName>
    <definedName name="______Goi8" hidden="1">{"'Sheet1'!$L$16"}</definedName>
    <definedName name="______PA3" hidden="1">{"'Sheet1'!$L$16"}</definedName>
    <definedName name="_____a129" hidden="1">{"Offgrid",#N/A,FALSE,"OFFGRID";"Region",#N/A,FALSE,"REGION";"Offgrid -2",#N/A,FALSE,"OFFGRID";"WTP",#N/A,FALSE,"WTP";"WTP -2",#N/A,FALSE,"WTP";"Project",#N/A,FALSE,"PROJECT";"Summary -2",#N/A,FALSE,"SUMMARY"}</definedName>
    <definedName name="_____a130" hidden="1">{"Offgrid",#N/A,FALSE,"OFFGRID";"Region",#N/A,FALSE,"REGION";"Offgrid -2",#N/A,FALSE,"OFFGRID";"WTP",#N/A,FALSE,"WTP";"WTP -2",#N/A,FALSE,"WTP";"Project",#N/A,FALSE,"PROJECT";"Summary -2",#N/A,FALSE,"SUMMARY"}</definedName>
    <definedName name="_____Goi8" hidden="1">{"'Sheet1'!$L$16"}</definedName>
    <definedName name="_____PA3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Goi8" hidden="1">{"'Sheet1'!$L$16"}</definedName>
    <definedName name="____PA3" hidden="1">{"'Sheet1'!$L$16"}</definedName>
    <definedName name="___a1" hidden="1">{"'Sheet1'!$L$16"}</definedName>
    <definedName name="___a129" hidden="1">{"Offgrid",#N/A,FALSE,"OFFGRID";"Region",#N/A,FALSE,"REGION";"Offgrid -2",#N/A,FALSE,"OFFGRID";"WTP",#N/A,FALSE,"WTP";"WTP -2",#N/A,FALSE,"WTP";"Project",#N/A,FALSE,"PROJECT";"Summary -2",#N/A,FALSE,"SUMMARY"}</definedName>
    <definedName name="___a130" hidden="1">{"Offgrid",#N/A,FALSE,"OFFGRID";"Region",#N/A,FALSE,"REGION";"Offgrid -2",#N/A,FALSE,"OFFGRID";"WTP",#N/A,FALSE,"WTP";"WTP -2",#N/A,FALSE,"WTP";"Project",#N/A,FALSE,"PROJECT";"Summary -2",#N/A,FALSE,"SUMMARY"}</definedName>
    <definedName name="___Cty501" hidden="1">{"'Sheet1'!$L$16"}</definedName>
    <definedName name="___d1500" hidden="1">{"'Sheet1'!$L$16"}</definedName>
    <definedName name="___Goi8" hidden="1">{"'Sheet1'!$L$16"}</definedName>
    <definedName name="___h1" hidden="1">{"'Sheet1'!$L$16"}</definedName>
    <definedName name="___h10" hidden="1">{#N/A,#N/A,FALSE,"Chi tiÆt"}</definedName>
    <definedName name="___h2" hidden="1">{"'Sheet1'!$L$16"}</definedName>
    <definedName name="___h3" hidden="1">{"'Sheet1'!$L$16"}</definedName>
    <definedName name="___h5" hidden="1">{"'Sheet1'!$L$16"}</definedName>
    <definedName name="___h6" hidden="1">{"'Sheet1'!$L$16"}</definedName>
    <definedName name="___h7" hidden="1">{"'Sheet1'!$L$16"}</definedName>
    <definedName name="___h8" hidden="1">{"'Sheet1'!$L$16"}</definedName>
    <definedName name="___h9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Lan1" hidden="1">{"'Sheet1'!$L$16"}</definedName>
    <definedName name="___LAN3" hidden="1">{"'Sheet1'!$L$16"}</definedName>
    <definedName name="___lk2" hidden="1">{"'Sheet1'!$L$16"}</definedName>
    <definedName name="___M2" hidden="1">{"'Sheet1'!$L$16"}</definedName>
    <definedName name="___m4" hidden="1">{"'Sheet1'!$L$16"}</definedName>
    <definedName name="___PA3" hidden="1">{"'Sheet1'!$L$16"}</definedName>
    <definedName name="___tt3" hidden="1">{"'Sheet1'!$L$16"}</definedName>
    <definedName name="___VLP2" hidden="1">{"'Sheet1'!$L$16"}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ac3">#N/A</definedName>
    <definedName name="__Cty501" hidden="1">{"'Sheet1'!$L$16"}</definedName>
    <definedName name="__d1500" hidden="1">{"'Sheet1'!$L$16"}</definedName>
    <definedName name="__D2">[1]SL!$E$5</definedName>
    <definedName name="__DT12" hidden="1">{"'Sheet1'!$L$16"}</definedName>
    <definedName name="__Goi8" hidden="1">{"'Sheet1'!$L$16"}</definedName>
    <definedName name="__h1" hidden="1">{"'Sheet1'!$L$16"}</definedName>
    <definedName name="__h10" hidden="1">{#N/A,#N/A,FALSE,"Chi tiÆt"}</definedName>
    <definedName name="__h2" hidden="1">{"'Sheet1'!$L$16"}</definedName>
    <definedName name="__h3" hidden="1">{"'Sheet1'!$L$16"}</definedName>
    <definedName name="__h5" hidden="1">{"'Sheet1'!$L$16"}</definedName>
    <definedName name="__h6" hidden="1">{"'Sheet1'!$L$16"}</definedName>
    <definedName name="__h7" hidden="1">{"'Sheet1'!$L$16"}</definedName>
    <definedName name="__h8" hidden="1">{"'Sheet1'!$L$16"}</definedName>
    <definedName name="__h9" hidden="1">{"'Sheet1'!$L$16"}</definedName>
    <definedName name="__hsm2">1.1289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Lan1" hidden="1">{"'Sheet1'!$L$16"}</definedName>
    <definedName name="__LAN3" hidden="1">{"'Sheet1'!$L$16"}</definedName>
    <definedName name="__lk2" hidden="1">{"'Sheet1'!$L$16"}</definedName>
    <definedName name="__M2" hidden="1">{"'Sheet1'!$L$16"}</definedName>
    <definedName name="__m4" hidden="1">{"'Sheet1'!$L$16"}</definedName>
    <definedName name="__PA3" hidden="1">{"'Sheet1'!$L$16"}</definedName>
    <definedName name="__s6">{"ÿÿÿÿÿ"}</definedName>
    <definedName name="__tt3" hidden="1">{"'Sheet1'!$L$16"}</definedName>
    <definedName name="__VLP2" hidden="1">{"'Sheet1'!$L$16"}</definedName>
    <definedName name="_01_11_2001">#N/A</definedName>
    <definedName name="_1000A01">#N/A</definedName>
    <definedName name="_40x4">5100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bac4">#N/A</definedName>
    <definedName name="_bac5">#N/A</definedName>
    <definedName name="_ben10">#N/A</definedName>
    <definedName name="_ben12">#N/A</definedName>
    <definedName name="_Builtin155" hidden="1">#N/A</definedName>
    <definedName name="_cau10">#N/A</definedName>
    <definedName name="_cau16">'[2]R&amp;P'!$G$225</definedName>
    <definedName name="_cau25">'[2]R&amp;P'!$G$226</definedName>
    <definedName name="_cau40">'[2]R&amp;P'!$G$227</definedName>
    <definedName name="_cau50">'[2]R&amp;P'!$G$228</definedName>
    <definedName name="_cau60">#N/A</definedName>
    <definedName name="_cau63">#N/A</definedName>
    <definedName name="_cau7">#N/A</definedName>
    <definedName name="_ckn12">#N/A</definedName>
    <definedName name="_Cty501" hidden="1">{"'Sheet1'!$L$16"}</definedName>
    <definedName name="_D1">[1]SL!$E$5</definedName>
    <definedName name="_d1500" hidden="1">{"'Sheet1'!$L$16"}</definedName>
    <definedName name="_xlnm._FilterDatabase" hidden="1">#REF!</definedName>
    <definedName name="_g1">#N/A</definedName>
    <definedName name="_G15">[3]XL4Poppy!$C$4</definedName>
    <definedName name="_g2">#N/A</definedName>
    <definedName name="_Goi8" hidden="1">{"'Sheet1'!$L$16"}</definedName>
    <definedName name="_h1" hidden="1">{"'Sheet1'!$L$16"}</definedName>
    <definedName name="_h10" hidden="1">{#N/A,#N/A,FALSE,"Chi tiÆt"}</definedName>
    <definedName name="_h2" hidden="1">{"'Sheet1'!$L$16"}</definedName>
    <definedName name="_h3" hidden="1">{"'Sheet1'!$L$16"}</definedName>
    <definedName name="_h5" hidden="1">{"'Sheet1'!$L$16"}</definedName>
    <definedName name="_h6" hidden="1">{"'Sheet1'!$L$16"}</definedName>
    <definedName name="_h7" hidden="1">{"'Sheet1'!$L$16"}</definedName>
    <definedName name="_h8" hidden="1">{"'Sheet1'!$L$16"}</definedName>
    <definedName name="_h9" hidden="1">{"'Sheet1'!$L$16"}</definedName>
    <definedName name="_han23">#N/A</definedName>
    <definedName name="_hh1">[4]XL4Poppy!$C$9</definedName>
    <definedName name="_hh2">[4]XL4Poppy!$A$15</definedName>
    <definedName name="_hh3">[4]XL4Poppy!$C$27</definedName>
    <definedName name="_hsm2">1.1289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n12">#N/A</definedName>
    <definedName name="_L1">[5]XL4Poppy!$C$4</definedName>
    <definedName name="_L6">[6]XL4Poppy!$C$31</definedName>
    <definedName name="_Lan1" hidden="1">{"'Sheet1'!$L$16"}</definedName>
    <definedName name="_LAN3" hidden="1">{"'Sheet1'!$L$16"}</definedName>
    <definedName name="_lk2" hidden="1">{"'Sheet1'!$L$16"}</definedName>
    <definedName name="_lu8">#N/A</definedName>
    <definedName name="_M1">[5]XL4Poppy!$C$4</definedName>
    <definedName name="_M2" hidden="1">{"'Sheet1'!$L$16"}</definedName>
    <definedName name="_m4" hidden="1">{"'Sheet1'!$L$16"}</definedName>
    <definedName name="_mix6">'[2]R&amp;P'!$G$207</definedName>
    <definedName name="_Order1" hidden="1">255</definedName>
    <definedName name="_Order2" hidden="1">255</definedName>
    <definedName name="_oto12">'[2]R&amp;P'!$G$198</definedName>
    <definedName name="_oto5">#N/A</definedName>
    <definedName name="_oto7">#N/A</definedName>
    <definedName name="_PA3" hidden="1">{"'Sheet1'!$L$16"}</definedName>
    <definedName name="_R">#N/A</definedName>
    <definedName name="_rai100">#N/A</definedName>
    <definedName name="_rai20">#N/A</definedName>
    <definedName name="_s6">{"ÿÿÿÿÿ"}</definedName>
    <definedName name="_san108">'[2]R&amp;P'!$G$160</definedName>
    <definedName name="_sl2">#N/A</definedName>
    <definedName name="_toi3">#N/A</definedName>
    <definedName name="_toi5">#N/A</definedName>
    <definedName name="_tt3" hidden="1">{"'Sheet1'!$L$16"}</definedName>
    <definedName name="_ui108">'[2]R&amp;P'!$G$146</definedName>
    <definedName name="_ui140">#N/A</definedName>
    <definedName name="_ui180">'[2]R&amp;P'!$G$150</definedName>
    <definedName name="_VLP2" hidden="1">{"'Sheet1'!$L$16"}</definedName>
    <definedName name="_xm40">'[2]R&amp;P'!$G$27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9_xoa" hidden="1">{"Offgrid",#N/A,FALSE,"OFFGRID";"Region",#N/A,FALSE,"REGION";"Offgrid -2",#N/A,FALSE,"OFFGRID";"WTP",#N/A,FALSE,"WTP";"WTP -2",#N/A,FALSE,"WTP";"Project",#N/A,FALSE,"PROJECT";"Summary -2",#N/A,FALSE,"SUMMARY"}</definedName>
    <definedName name="a129_xoaxoa" hidden="1">{"Offgrid",#N/A,FALSE,"OFFGRID";"Region",#N/A,FALSE,"REGION";"Offgrid -2",#N/A,FALSE,"OFFGRID";"WTP",#N/A,FALSE,"WTP";"WTP -2",#N/A,FALSE,"WTP";"Project",#N/A,FALSE,"PROJECT";"Summary -2",#N/A,FALSE,"SUMMARY"}</definedName>
    <definedName name="a130_xoa" hidden="1">{"Offgrid",#N/A,FALSE,"OFFGRID";"Region",#N/A,FALSE,"REGION";"Offgrid -2",#N/A,FALSE,"OFFGRID";"WTP",#N/A,FALSE,"WTP";"WTP -2",#N/A,FALSE,"WTP";"Project",#N/A,FALSE,"PROJECT";"Summary -2",#N/A,FALSE,"SUMMARY"}</definedName>
    <definedName name="a130_xoaxoa" hidden="1">{"Offgrid",#N/A,FALSE,"OFFGRID";"Region",#N/A,FALSE,"REGION";"Offgrid -2",#N/A,FALSE,"OFFGRID";"WTP",#N/A,FALSE,"WTP";"WTP -2",#N/A,FALSE,"WTP";"Project",#N/A,FALSE,"PROJECT";"Summary -2",#N/A,FALSE,"SUMMARY"}</definedName>
    <definedName name="AccessDatabase" hidden="1">"C:\My Documents\LeBinh\Xls\VP Cong ty\FORM.mdb"</definedName>
    <definedName name="add">[2]Names!$D$6</definedName>
    <definedName name="afdf" hidden="1">{"'Sheet1'!$L$16"}</definedName>
    <definedName name="ALPIN">#N/A</definedName>
    <definedName name="ALPJYOU">#N/A</definedName>
    <definedName name="ALPTOI">#N/A</definedName>
    <definedName name="anscount" hidden="1">1</definedName>
    <definedName name="AS2DocOpenMode" hidden="1">"AS2DocumentEdit"</definedName>
    <definedName name="bac2.5">#N/A</definedName>
    <definedName name="bac3.5">#N/A</definedName>
    <definedName name="bac4.5">#N/A</definedName>
    <definedName name="banQL" hidden="1">{"'Sheet1'!$L$16"}</definedName>
    <definedName name="BCBo" hidden="1">{"'Sheet1'!$L$16"}</definedName>
    <definedName name="bdd">1.5</definedName>
    <definedName name="Bgiang" hidden="1">{"'Sheet1'!$L$16"}</definedName>
    <definedName name="BHDB" hidden="1">{"'Sheet1'!$L$16"}</definedName>
    <definedName name="biencn1200x1000">'[2]R&amp;P'!$G$106</definedName>
    <definedName name="biencn1600x1000">'[2]R&amp;P'!$G$107</definedName>
    <definedName name="biencn400x400">'[2]R&amp;P'!$G$104</definedName>
    <definedName name="biencn800x600">'[2]R&amp;P'!$G$105</definedName>
    <definedName name="bientamgiac900">'[2]R&amp;P'!$G$103</definedName>
    <definedName name="bientron900">'[2]R&amp;P'!$G$102</definedName>
    <definedName name="binh" hidden="1">{"'Sheet1'!$L$16"}</definedName>
    <definedName name="bombt50">'[2]R&amp;P'!$G$271</definedName>
    <definedName name="bombt60">'[2]R&amp;P'!$G$272</definedName>
    <definedName name="bomnuoc">#N/A</definedName>
    <definedName name="bomnuoc20cv">#N/A</definedName>
    <definedName name="bomnuoc20kw">'[2]R&amp;P'!$G$305</definedName>
    <definedName name="bomvua">#N/A</definedName>
    <definedName name="bomvua1.5">'[2]R&amp;P'!$G$277</definedName>
    <definedName name="btkn">#N/A</definedName>
    <definedName name="btl" hidden="1">{"'Sheet1'!$L$16"}</definedName>
    <definedName name="btm">#N/A</definedName>
    <definedName name="BTRAM">#REF!</definedName>
    <definedName name="bua1.2">'[2]R&amp;P'!$G$371</definedName>
    <definedName name="bua1.8">'[2]R&amp;P'!$G$372</definedName>
    <definedName name="bua3.5">#N/A</definedName>
    <definedName name="buacan">#N/A</definedName>
    <definedName name="buarung">#N/A</definedName>
    <definedName name="buarung170">'[2]R&amp;P'!$G$378</definedName>
    <definedName name="bùc">{"Book1","Dt tonghop.xls"}</definedName>
    <definedName name="Bulongma">8700</definedName>
    <definedName name="Button_1">"FORM_Bao_cao_cong_no_List"</definedName>
    <definedName name="CACAU">298161</definedName>
    <definedName name="capdul">'[2]R&amp;P'!$G$54</definedName>
    <definedName name="casing">#N/A</definedName>
    <definedName name="catcap">'[2]R&amp;P'!$G$355</definedName>
    <definedName name="catdap">#N/A</definedName>
    <definedName name="CATIN">#N/A</definedName>
    <definedName name="CATJYOU">#N/A</definedName>
    <definedName name="catong">#N/A</definedName>
    <definedName name="CATREC">#N/A</definedName>
    <definedName name="CATSYU">#N/A</definedName>
    <definedName name="catthep">#N/A</definedName>
    <definedName name="catuon">#N/A</definedName>
    <definedName name="caunoi30">'[2]R&amp;P'!$G$232</definedName>
    <definedName name="cayxoi108">#N/A</definedName>
    <definedName name="cayxoi110">#N/A</definedName>
    <definedName name="cayxoi75">#N/A</definedName>
    <definedName name="ccc" hidden="1">{"'Sheet1'!$L$16"}</definedName>
    <definedName name="CCDohutam1" hidden="1">{"'Sheet1'!$L$16"}</definedName>
    <definedName name="chilk" hidden="1">{"'Sheet1'!$L$16"}</definedName>
    <definedName name="chl" hidden="1">{"'Sheet1'!$L$16"}</definedName>
    <definedName name="choiquet">#N/A</definedName>
    <definedName name="chung">66</definedName>
    <definedName name="chuyen" hidden="1">{"'Sheet1'!$L$16"}</definedName>
    <definedName name="ckn">#N/A</definedName>
    <definedName name="ckna">#N/A</definedName>
    <definedName name="CLVC3">0.1</definedName>
    <definedName name="coctram6m">'[2]R&amp;P'!$G$90</definedName>
    <definedName name="cocvt">#N/A</definedName>
    <definedName name="Combined_A">#N/A</definedName>
    <definedName name="Combined_B">#N/A</definedName>
    <definedName name="cong">#N/A</definedName>
    <definedName name="CONGPA1" hidden="1">{"'Sheet1'!$L$16"}</definedName>
    <definedName name="cotbienbao">'[2]R&amp;P'!$G$100</definedName>
    <definedName name="Cotsatma">9726</definedName>
    <definedName name="Cotthepma">9726</definedName>
    <definedName name="ct" hidden="1">{"'Sheet1'!$L$16"}</definedName>
    <definedName name="CTCT1" hidden="1">{"'Sheet1'!$L$16"}</definedName>
    <definedName name="ctieu" hidden="1">{"'Sheet1'!$L$16"}</definedName>
    <definedName name="CTY_TNHH_SX_TM__NHÖ_QUYEÀN">#N/A</definedName>
    <definedName name="cuaong">#N/A</definedName>
    <definedName name="cuonong">#N/A</definedName>
    <definedName name="cutback">'[2]R&amp;P'!$G$24</definedName>
    <definedName name="Ð">#N/A</definedName>
    <definedName name="da1x0.5">#N/A</definedName>
    <definedName name="da1x1">'[2]R&amp;P'!$G$39</definedName>
    <definedName name="dacat">#N/A</definedName>
    <definedName name="damban1">#N/A</definedName>
    <definedName name="damban1kw">'[2]R&amp;P'!$G$281</definedName>
    <definedName name="damcoc60">'[2]R&amp;P'!$G$164</definedName>
    <definedName name="damcoc80">'[2]R&amp;P'!$G$165</definedName>
    <definedName name="damdui1.5">'[2]R&amp;P'!$G$286</definedName>
    <definedName name="dao0.4">#N/A</definedName>
    <definedName name="dao0.6">#N/A</definedName>
    <definedName name="dao0.65">'[2]R&amp;P'!$G$124</definedName>
    <definedName name="dao0.8">#N/A</definedName>
    <definedName name="dao1.0">'[2]R&amp;P'!$G$125</definedName>
    <definedName name="dao1.2">#N/A</definedName>
    <definedName name="dao1.25">#N/A</definedName>
    <definedName name="_xlnm.Database">#REF!</definedName>
    <definedName name="daychay">#N/A</definedName>
    <definedName name="DCL_22">12117600</definedName>
    <definedName name="DCL_35">25490000</definedName>
    <definedName name="dđ" hidden="1">{"'Sheet1'!$L$16"}</definedName>
    <definedName name="ddd" hidden="1">{"'Sheet1'!$L$16"}</definedName>
    <definedName name="dec" hidden="1">{"Offgrid",#N/A,FALSE,"OFFGRID";"Region",#N/A,FALSE,"REGION";"Offgrid -2",#N/A,FALSE,"OFFGRID";"WTP",#N/A,FALSE,"WTP";"WTP -2",#N/A,FALSE,"WTP";"Project",#N/A,FALSE,"PROJECT";"Summary -2",#N/A,FALSE,"SUMMARY"}</definedName>
    <definedName name="Delta">#N/A</definedName>
    <definedName name="DenDK" hidden="1">{"'Sheet1'!$L$16"}</definedName>
    <definedName name="DFD" hidden="1">{"'Sheet1'!$L$16"}</definedName>
    <definedName name="dflk">#N/A</definedName>
    <definedName name="DGCT_T.Quy_P.Thuy_Q">#N/A</definedName>
    <definedName name="DGCT_TRAUQUYPHUTHUY_HN">#N/A</definedName>
    <definedName name="dgfg" hidden="1">{"'Sheet1'!$L$16"}</definedName>
    <definedName name="dien" hidden="1">{"'Sheet1'!$L$16"}</definedName>
    <definedName name="dienluc" hidden="1">{#N/A,#N/A,FALSE,"Chi tiÆt"}</definedName>
    <definedName name="dinhkhongphanquang">'[2]R&amp;P'!$G$110</definedName>
    <definedName name="dinhphanquang">'[2]R&amp;P'!$G$109</definedName>
    <definedName name="Document_array">{"Book1"}</definedName>
    <definedName name="Dong_A">#N/A</definedName>
    <definedName name="Dong_B">#N/A</definedName>
    <definedName name="Drop1">"Drop Down 3"</definedName>
    <definedName name="Drop2">#N/A</definedName>
    <definedName name="Drop3">#N/A</definedName>
    <definedName name="drop4">#N/A</definedName>
    <definedName name="dsfsdf" hidden="1">{"'Sheet1'!$L$16"}</definedName>
    <definedName name="dsjk" hidden="1">{"'Sheet1'!$L$16"}</definedName>
    <definedName name="DSTD_Clear">#N/A</definedName>
    <definedName name="dt10.1" hidden="1">{"'Sheet1'!$L$16"}</definedName>
    <definedName name="DT12Dluc" hidden="1">{"'Sheet1'!$L$16"}</definedName>
    <definedName name="DT12HoangThach" hidden="1">{"'Sheet1'!$L$16"}</definedName>
    <definedName name="DT8.1" hidden="1">{"'Sheet1'!$L$16"}</definedName>
    <definedName name="DT8.2" hidden="1">{"'Sheet1'!$L$16"}</definedName>
    <definedName name="dt9.1" hidden="1">{#N/A,#N/A,FALSE,"Chi tiÆt"}</definedName>
    <definedName name="dthft" hidden="1">{"'Sheet1'!$L$16"}</definedName>
    <definedName name="dtoan" hidden="1">{#N/A,#N/A,FALSE,"Chi tiÆt"}</definedName>
    <definedName name="duc" hidden="1">{"'Sheet1'!$L$16"}</definedName>
    <definedName name="DUCANH" hidden="1">{"'Sheet1'!$L$16"}</definedName>
    <definedName name="duccong">#N/A</definedName>
    <definedName name="dungkh" hidden="1">{"'Sheet1'!$L$16"}</definedName>
    <definedName name="epcoc">#N/A</definedName>
    <definedName name="eqtrwy" hidden="1">{"'Sheet1'!$L$16"}</definedName>
    <definedName name="EXC">#N/A</definedName>
    <definedName name="EXCH">#N/A</definedName>
    <definedName name="_xlnm.Extract">#REF!</definedName>
    <definedName name="f82E46">#N/A</definedName>
    <definedName name="fbsdggdsf">{"DZ-TDTB2.XLS","Dcksat.xls"}</definedName>
    <definedName name="fbsggdsf">{"DZ-TDTB2.XLS","Dcksat.xls"}</definedName>
    <definedName name="fff" hidden="1">{"'Sheet1'!$L$16"}</definedName>
    <definedName name="fg" hidden="1">{"'Sheet1'!$L$16"}</definedName>
    <definedName name="fgh" hidden="1">{"'Sheet1'!$L$16"}</definedName>
    <definedName name="FI_12">4820</definedName>
    <definedName name="fkgjk" hidden="1">{"'Sheet1'!$L$16"}</definedName>
    <definedName name="fsdfdsf" hidden="1">{"'Sheet1'!$L$16"}</definedName>
    <definedName name="fsdfsd" hidden="1">{#N/A,#N/A,FALSE,"Chi tiÆt"}</definedName>
    <definedName name="fsf">#N/A</definedName>
    <definedName name="gdhgh" hidden="1">{"'Sheet1'!$L$16"}</definedName>
    <definedName name="Gerät">#N/A</definedName>
    <definedName name="gfg" hidden="1">{"'Sheet1'!$L$16"}</definedName>
    <definedName name="GFJHJ" hidden="1">{"'Sheet1'!$L$16"}</definedName>
    <definedName name="gg" hidden="1">{"'Sheet1'!$L$16"}</definedName>
    <definedName name="ggg" hidden="1">{"'Sheet1'!$L$16"}</definedName>
    <definedName name="ggss" hidden="1">{"'Sheet1'!$L$16"}</definedName>
    <definedName name="gh" hidden="1">{"'Sheet1'!$L$16"}</definedName>
    <definedName name="GHDF" hidden="1">{"'Sheet1'!$L$16"}</definedName>
    <definedName name="ghg" hidden="1">{"'Sheet1'!$L$16"}</definedName>
    <definedName name="ghgh" hidden="1">{"'Sheet1'!$L$16"}</definedName>
    <definedName name="gi">0.4</definedName>
    <definedName name="GIAGIAOVLHT">'[7]Gia giao VL den HT'!$M$49</definedName>
    <definedName name="GIAVL_TRALY">#N/A</definedName>
    <definedName name="GIAVLHT">'[8]Gia VL den HT'!$K$48</definedName>
    <definedName name="giom">#N/A</definedName>
    <definedName name="giomoi">#N/A</definedName>
    <definedName name="gjgh" hidden="1">{"'Sheet1'!$L$16"}</definedName>
    <definedName name="gjh" hidden="1">{"'Sheet1'!$L$16"}</definedName>
    <definedName name="gm">#N/A</definedName>
    <definedName name="govan">'[2]R&amp;P'!$G$86</definedName>
    <definedName name="GVL_LDT">#N/A</definedName>
    <definedName name="h_xoa" hidden="1">{"'Sheet1'!$L$16"}</definedName>
    <definedName name="h_xoa2" hidden="1">{"'Sheet1'!$L$16"}</definedName>
    <definedName name="hai">#N/A</definedName>
    <definedName name="HANG" hidden="1">{#N/A,#N/A,FALSE,"Chi tiÆt"}</definedName>
    <definedName name="HCNA" hidden="1">{"'Sheet1'!$L$16"}</definedName>
    <definedName name="Heä_soá_laép_xaø_H">1.7</definedName>
    <definedName name="Hello">#N/A</definedName>
    <definedName name="hgh" hidden="1">{"'Sheet1'!$L$16"}</definedName>
    <definedName name="HIHIHIHOI" hidden="1">{"'Sheet1'!$L$16"}</definedName>
    <definedName name="HJ" hidden="1">{"'Sheet1'!$L$16"}</definedName>
    <definedName name="hjk" hidden="1">{"'Sheet1'!$L$16"}</definedName>
    <definedName name="HJKL" hidden="1">{"'Sheet1'!$L$16"}</definedName>
    <definedName name="hnhmnm" hidden="1">{"'Sheet1'!$L$16"}</definedName>
    <definedName name="hnm" hidden="1">{"Offgrid",#N/A,FALSE,"OFFGRID";"Region",#N/A,FALSE,"REGION";"Offgrid -2",#N/A,FALSE,"OFFGRID";"WTP",#N/A,FALSE,"WTP";"WTP -2",#N/A,FALSE,"WTP";"Project",#N/A,FALSE,"PROJECT";"Summary -2",#N/A,FALSE,"SUMMARY"}</definedName>
    <definedName name="hoc">55000</definedName>
    <definedName name="hs">3.36</definedName>
    <definedName name="HSCT3">0.1</definedName>
    <definedName name="HSDN">2.5</definedName>
    <definedName name="HSGG">#N/A</definedName>
    <definedName name="HSLXH">1.7</definedName>
    <definedName name="hsm">1.4</definedName>
    <definedName name="hsn">0.5</definedName>
    <definedName name="hsnc_cau">1.626</definedName>
    <definedName name="hsnc_cau2">1.626</definedName>
    <definedName name="hsnc_d">1.6356</definedName>
    <definedName name="hsnc_d2">1.6356</definedName>
    <definedName name="hsvl2">1</definedName>
    <definedName name="HTML_CodePage" hidden="1">950</definedName>
    <definedName name="html_control_xoa2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u" hidden="1">{"'Sheet1'!$L$16"}</definedName>
    <definedName name="hung" hidden="1">{"'Sheet1'!$L$16"}</definedName>
    <definedName name="huy_xoa" hidden="1">{"'Sheet1'!$L$16"}</definedName>
    <definedName name="huy_xoa2" hidden="1">{"'Sheet1'!$L$16"}</definedName>
    <definedName name="iÒu_chØnh_theo_TT03">hsm</definedName>
    <definedName name="it" hidden="1">{"'Sheet1'!$L$16"}</definedName>
    <definedName name="JH" hidden="1">{"'Sheet1'!$L$16"}</definedName>
    <definedName name="JHJ" hidden="1">{"'Sheet1'!$L$16"}</definedName>
    <definedName name="jhk" hidden="1">{"'Sheet1'!$L$16"}</definedName>
    <definedName name="jkjhk" hidden="1">{"'Sheet1'!$L$16"}</definedName>
    <definedName name="JKJK" hidden="1">{"'Sheet1'!$L$16"}</definedName>
    <definedName name="JLJKL" hidden="1">{"'Sheet1'!$L$16"}</definedName>
    <definedName name="k_xoa" hidden="1">{"Offgrid",#N/A,FALSE,"OFFGRID";"Region",#N/A,FALSE,"REGION";"Offgrid -2",#N/A,FALSE,"OFFGRID";"WTP",#N/A,FALSE,"WTP";"WTP -2",#N/A,FALSE,"WTP";"Project",#N/A,FALSE,"PROJECT";"Summary -2",#N/A,FALSE,"SUMMARY"}</definedName>
    <definedName name="k_xoa2" hidden="1">{"Offgrid",#N/A,FALSE,"OFFGRID";"Region",#N/A,FALSE,"REGION";"Offgrid -2",#N/A,FALSE,"OFFGRID";"WTP",#N/A,FALSE,"WTP";"WTP -2",#N/A,FALSE,"WTP";"Project",#N/A,FALSE,"PROJECT";"Summary -2",#N/A,FALSE,"SUMMARY"}</definedName>
    <definedName name="khac">2</definedName>
    <definedName name="khoanbt">#N/A</definedName>
    <definedName name="khoand">#N/A</definedName>
    <definedName name="khoanda">#N/A</definedName>
    <definedName name="khoannhoi">'[2]R&amp;P'!$G$385</definedName>
    <definedName name="khoansat">#N/A</definedName>
    <definedName name="khoanthep">#N/A</definedName>
    <definedName name="khoanxd">#N/A</definedName>
    <definedName name="khongtruotgia" hidden="1">{"'Sheet1'!$L$16"}</definedName>
    <definedName name="KhuyenmaiUPS">"AutoShape 264"</definedName>
    <definedName name="kich">#N/A</definedName>
    <definedName name="kich18">#N/A</definedName>
    <definedName name="kich250">'[2]R&amp;P'!$G$244</definedName>
    <definedName name="kich500">'[2]R&amp;P'!$G$248</definedName>
    <definedName name="kip">#N/A</definedName>
    <definedName name="kjk" hidden="1">{"'Sheet1'!$L$16"}</definedName>
    <definedName name="KL" hidden="1">{"'Sheet1'!$L$16"}</definedName>
    <definedName name="kldv">[9]Sheet1!$I$2:$AE$3</definedName>
    <definedName name="KSDA" hidden="1">{"'Sheet1'!$L$16"}</definedName>
    <definedName name="kvl">1.166</definedName>
    <definedName name="L63x6">5800</definedName>
    <definedName name="Lap_dat_td">'[10]M 67'!$A$37:$F$40</definedName>
    <definedName name="LBS_22">107800000</definedName>
    <definedName name="lcc">#N/A</definedName>
    <definedName name="limcount" hidden="1">13</definedName>
    <definedName name="ljkl" hidden="1">{"'Sheet1'!$L$16"}</definedName>
    <definedName name="LK" hidden="1">{"'Sheet1'!$L$16"}</definedName>
    <definedName name="lnm">#N/A</definedName>
    <definedName name="lulop16">'[2]R&amp;P'!$G$167</definedName>
    <definedName name="lulop25">#N/A</definedName>
    <definedName name="luoncap">'[2]R&amp;P'!$G$250</definedName>
    <definedName name="lurung16">'[2]R&amp;P'!$G$172</definedName>
    <definedName name="lurung25">#N/A</definedName>
    <definedName name="luthep10">'[2]R&amp;P'!$G$179</definedName>
    <definedName name="luthep12">#N/A</definedName>
    <definedName name="luthep8.5">#N/A</definedName>
    <definedName name="MaMay_Q">#N/A</definedName>
    <definedName name="Maùy_thi_coâng">"mtc"</definedName>
    <definedName name="mhy" hidden="1">{"'Sheet1'!$L$16"}</definedName>
    <definedName name="miyu" hidden="1">{"'Sheet1'!$L$16"}</definedName>
    <definedName name="mo" hidden="1">{"'Sheet1'!$L$16"}</definedName>
    <definedName name="moi" hidden="1">{"'Sheet1'!$L$16"}</definedName>
    <definedName name="Morning">#N/A</definedName>
    <definedName name="naunhua">#N/A</definedName>
    <definedName name="ncc">1.183</definedName>
    <definedName name="ncd">1.066</definedName>
    <definedName name="Ne" hidden="1">{"'Sheet1'!$L$16"}</definedName>
    <definedName name="nenkhi">#N/A</definedName>
    <definedName name="nenkhi10m3">'[2]R&amp;P'!$G$337</definedName>
    <definedName name="nenkhi1200">'[2]R&amp;P'!$G$338</definedName>
    <definedName name="nenkhi17">#N/A</definedName>
    <definedName name="neo32mm">'[2]R&amp;P'!$G$84</definedName>
    <definedName name="neo4T">#N/A</definedName>
    <definedName name="ngu" hidden="1">{"'Sheet1'!$L$16"}</definedName>
    <definedName name="Nhaân_coâng_baäc_3_0_7__Nhoùm_1">"nc"</definedName>
    <definedName name="Nhan_xet_cua_dai">"Picture 1"</definedName>
    <definedName name="nhfffd">{"DZ-TDTB2.XLS","Dcksat.xls"}</definedName>
    <definedName name="nhm" hidden="1">{"'Sheet1'!$L$16"}</definedName>
    <definedName name="nhutuong">#N/A</definedName>
    <definedName name="nmj" hidden="1">{"'Sheet1'!$L$16"}</definedName>
    <definedName name="nnn" hidden="1">{"'Sheet1'!$L$16"}</definedName>
    <definedName name="No.9" hidden="1">{"'Sheet1'!$L$16"}</definedName>
    <definedName name="o" hidden="1">{"'Sheet1'!$L$16"}</definedName>
    <definedName name="Out">#N/A</definedName>
    <definedName name="PA3.1" hidden="1">{"'Sheet1'!$L$16"}</definedName>
    <definedName name="palang">#N/A</definedName>
    <definedName name="phunson">#N/A</definedName>
    <definedName name="phunvua">#N/A</definedName>
    <definedName name="PL" hidden="1">{"'Sheet1'!$L$16"}</definedName>
    <definedName name="PlucBcaoTD" hidden="1">{"'Sheet1'!$L$16"}</definedName>
    <definedName name="_xlnm.Print_Area">#REF!</definedName>
    <definedName name="_xlnm.Print_Titles" localSheetId="0">'BS 03 (62)'!$5:$7</definedName>
    <definedName name="_xlnm.Print_Titles">#REF!</definedName>
    <definedName name="PtichDTL">#N/A</definedName>
    <definedName name="qtrwey" hidden="1">{"'Sheet1'!$L$16"}</definedName>
    <definedName name="quan.P12" hidden="1">{"'Sheet1'!$L$16"}</definedName>
    <definedName name="quy" hidden="1">{"'Sheet1'!$L$16"}</definedName>
    <definedName name="raiasphalt100">'[2]R&amp;P'!$G$297</definedName>
    <definedName name="raiasphalt65">'[2]R&amp;P'!$G$296</definedName>
    <definedName name="raicp">#N/A</definedName>
    <definedName name="rate">14000</definedName>
    <definedName name="ray">#N/A</definedName>
    <definedName name="raypb43">'[2]R&amp;P'!$G$58</definedName>
    <definedName name="_xlnm.Recorder">#REF!</definedName>
    <definedName name="RECOUT">#N/A</definedName>
    <definedName name="RGHGSD" hidden="1">{"'Sheet1'!$L$16"}</definedName>
    <definedName name="rk">#N/A</definedName>
    <definedName name="rtr" hidden="1">{"'Sheet1'!$L$16"}</definedName>
    <definedName name="salan200">'[2]R&amp;P'!$G$391</definedName>
    <definedName name="salan400">'[2]R&amp;P'!$G$392</definedName>
    <definedName name="sangbentonite">#N/A</definedName>
    <definedName name="SDG" hidden="1">{"'Sheet1'!$L$16"}</definedName>
    <definedName name="sdgfjhfj" hidden="1">{"'Sheet1'!$L$16"}</definedName>
    <definedName name="Seg">#N/A</definedName>
    <definedName name="sencount" hidden="1">13</definedName>
    <definedName name="sf" hidden="1">{"'Sheet1'!$L$16"}</definedName>
    <definedName name="sfsd" hidden="1">{"'Sheet1'!$L$16"}</definedName>
    <definedName name="So_Chu.Drop1">#N/A</definedName>
    <definedName name="So_Chu.Drop3">#N/A</definedName>
    <definedName name="so_chu.So_Xau">#N/A</definedName>
    <definedName name="So_Xau">#N/A</definedName>
    <definedName name="Spanner_Auto_File">"C:\My Documents\tinh cdo.x2a"</definedName>
    <definedName name="SS" hidden="1">{"'Sheet1'!$L$16"}</definedName>
    <definedName name="ST_TH2_131">3</definedName>
    <definedName name="T.3" hidden="1">{"'Sheet1'!$L$16"}</definedName>
    <definedName name="T_Hoanvon">#N/A</definedName>
    <definedName name="tac_gia">"TrÇn §¹i Th¾ng"</definedName>
    <definedName name="Tæng_c_ng_suÊt_hiÖn_t_i">"THOP"</definedName>
    <definedName name="taukeo150">'[2]R&amp;P'!$G$403</definedName>
    <definedName name="TaxTV">10%</definedName>
    <definedName name="TaxXL">5%</definedName>
    <definedName name="tecco" hidden="1">{"'Sheet1'!$L$16"}</definedName>
    <definedName name="tecnuoc5">'[2]R&amp;P'!$G$209</definedName>
    <definedName name="tha" hidden="1">{"'Sheet1'!$L$16"}</definedName>
    <definedName name="Thang1" hidden="1">{"'Sheet1'!$L$16"}</definedName>
    <definedName name="thanh" hidden="1">{"'Sheet1'!$L$16"}</definedName>
    <definedName name="thanhdul">'[2]R&amp;P'!$G$56</definedName>
    <definedName name="thephinhmk">#N/A</definedName>
    <definedName name="thepma">10500</definedName>
    <definedName name="theptron">'[2]R&amp;P'!$G$50</definedName>
    <definedName name="THKS" hidden="1">{"'Sheet1'!$L$16"}</definedName>
    <definedName name="thongso">#N/A</definedName>
    <definedName name="thue">6</definedName>
    <definedName name="thuy" hidden="1">{"'Sheet1'!$L$16"}</definedName>
    <definedName name="Tiepdiama">9500</definedName>
    <definedName name="TKYB">"TKYB"</definedName>
    <definedName name="toi5t">'[2]R&amp;P'!$G$241</definedName>
    <definedName name="tr_">#N/A</definedName>
    <definedName name="tram30">#N/A</definedName>
    <definedName name="tram45">#N/A</definedName>
    <definedName name="tram60">#N/A</definedName>
    <definedName name="tram80">#N/A</definedName>
    <definedName name="trambitum">#N/A</definedName>
    <definedName name="trambt30">'[2]R&amp;P'!$G$263</definedName>
    <definedName name="trambt60">'[2]R&amp;P'!$G$264</definedName>
    <definedName name="tramtronbt30">'[2]R&amp;P'!$G$263</definedName>
    <definedName name="treoducbt">#N/A</definedName>
    <definedName name="tronbentonit">#N/A</definedName>
    <definedName name="tronbentonite">#N/A</definedName>
    <definedName name="tronbt250">'[2]R&amp;P'!$G$253</definedName>
    <definedName name="tronvua250">'[2]R&amp;P'!$G$260</definedName>
    <definedName name="tronvua80">#N/A</definedName>
    <definedName name="trung">{"Thuxm2.xls","Sheet1"}</definedName>
    <definedName name="ttc">1550</definedName>
    <definedName name="ttd">1600</definedName>
    <definedName name="tuyennhanh" hidden="1">{"'Sheet1'!$L$16"}</definedName>
    <definedName name="u">#N/A</definedName>
    <definedName name="uonong">#N/A</definedName>
    <definedName name="V_a_b__t_ng_M200____1x2">#N/A</definedName>
    <definedName name="VAÄT_LIEÄU">"ATRAM"</definedName>
    <definedName name="VATM" hidden="1">{"'Sheet1'!$L$16"}</definedName>
    <definedName name="vc" hidden="1">{"'Sheet1'!$L$16"}</definedName>
    <definedName name="vcbo1" hidden="1">{"'Sheet1'!$L$16"}</definedName>
    <definedName name="VLBS">#N/A</definedName>
    <definedName name="vlct" hidden="1">{"'Sheet1'!$L$16"}</definedName>
    <definedName name="VLP" hidden="1">{"'Sheet1'!$L$16"}</definedName>
    <definedName name="vuabtD">#N/A</definedName>
    <definedName name="vuabtG">#N/A</definedName>
    <definedName name="watertruck">'[2]R&amp;P'!$G$210</definedName>
    <definedName name="wrn.aaa." hidden="1">{#N/A,#N/A,FALSE,"Sheet1";#N/A,#N/A,FALSE,"Sheet1";#N/A,#N/A,FALSE,"Sheet1"}</definedName>
    <definedName name="wrn.chi._.tiÆt." hidden="1">{#N/A,#N/A,FALSE,"Chi tiÆt"}</definedName>
    <definedName name="wrn.cong." hidden="1">{#N/A,#N/A,FALSE,"Sheet1"}</definedName>
    <definedName name="wrn.re_xoa2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.Work._.Report." hidden="1">{"accomplishment",#N/A,FALSE,"Summary Week 3"}</definedName>
    <definedName name="wrn_xoa2" hidden="1">{#N/A,#N/A,FALSE,"Chi tiÆt"}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rnf_xoa2" hidden="1">{"Offgrid",#N/A,FALSE,"OFFGRID";"Region",#N/A,FALSE,"REGION";"Offgrid -2",#N/A,FALSE,"OFFGRID";"WTP",#N/A,FALSE,"WTP";"WTP -2",#N/A,FALSE,"WTP";"Project",#N/A,FALSE,"PROJECT";"Summary -2",#N/A,FALSE,"SUMMARY"}</definedName>
    <definedName name="XBCNCKT">5600</definedName>
    <definedName name="XCCT">0.5</definedName>
    <definedName name="xebt6">#N/A</definedName>
    <definedName name="xelaodam">'[2]R&amp;P'!$G$235</definedName>
    <definedName name="xenhua">#N/A</definedName>
    <definedName name="xethung10t">'[2]R&amp;P'!$G$191</definedName>
    <definedName name="xetreo">'[2]R&amp;P'!$G$274</definedName>
    <definedName name="xetuoinhua">#N/A</definedName>
    <definedName name="xoa1" hidden="1">{"'Sheet1'!$L$16"}</definedName>
    <definedName name="xoa2" hidden="1">{#N/A,#N/A,FALSE,"Chi tiÆt"}</definedName>
    <definedName name="xoa3" hidden="1">{"Offgrid",#N/A,FALSE,"OFFGRID";"Region",#N/A,FALSE,"REGION";"Offgrid -2",#N/A,FALSE,"OFFGRID";"WTP",#N/A,FALSE,"WTP";"WTP -2",#N/A,FALSE,"WTP";"Project",#N/A,FALSE,"PROJECT";"Summary -2",#N/A,FALSE,"SUMMARY"}</definedName>
    <definedName name="xoa4" hidden="1">{"Offgrid",#N/A,FALSE,"OFFGRID";"Region",#N/A,FALSE,"REGION";"Offgrid -2",#N/A,FALSE,"OFFGRID";"WTP",#N/A,FALSE,"WTP";"WTP -2",#N/A,FALSE,"WTP";"Project",#N/A,FALSE,"PROJECT";"Summary -2",#N/A,FALSE,"SUMMARY"}</definedName>
    <definedName name="xoaydap">#N/A</definedName>
    <definedName name="XTKKTTC">7500</definedName>
    <definedName name="xuclat1">'[2]R&amp;P'!$G$138</definedName>
    <definedName name="xuclat2">#N/A</definedName>
    <definedName name="xvxcvxc" hidden="1">{"'Sheet1'!$L$16"}</definedName>
    <definedName name="Yen_A">#N/A</definedName>
    <definedName name="Yen_B">#N/A</definedName>
    <definedName name="yeu" hidden="1">{"'Sheet1'!$L$16"}</definedName>
    <definedName name="yiuti" hidden="1">{"'Sheet1'!$L$16"}</definedName>
    <definedName name="ytri" hidden="1">{"'Sheet1'!$L$16"}</definedName>
    <definedName name="ytru" hidden="1">{"'Sheet1'!$L$16"}</definedName>
    <definedName name="zcg" hidden="1">{"'Sheet1'!$L$16"}</definedName>
    <definedName name="zcgxf" hidden="1">{"'Sheet1'!$L$16"}</definedName>
  </definedNames>
  <calcPr calcId="144525"/>
</workbook>
</file>

<file path=xl/calcChain.xml><?xml version="1.0" encoding="utf-8"?>
<calcChain xmlns="http://schemas.openxmlformats.org/spreadsheetml/2006/main">
  <c r="F47" i="39" l="1"/>
  <c r="G45" i="39"/>
  <c r="F34" i="39"/>
  <c r="C34" i="39"/>
  <c r="F56" i="39"/>
  <c r="C33" i="39"/>
  <c r="D29" i="39"/>
  <c r="C32" i="39"/>
  <c r="C31" i="39"/>
  <c r="J58" i="39"/>
  <c r="F58" i="39"/>
  <c r="F57" i="39"/>
  <c r="C57" i="39"/>
  <c r="C56" i="39" s="1"/>
  <c r="G56" i="39"/>
  <c r="E56" i="39"/>
  <c r="D56" i="39"/>
  <c r="F55" i="39"/>
  <c r="J55" i="39" s="1"/>
  <c r="C55" i="39"/>
  <c r="F54" i="39"/>
  <c r="C54" i="39"/>
  <c r="F53" i="39"/>
  <c r="C53" i="39"/>
  <c r="F52" i="39"/>
  <c r="I52" i="39" s="1"/>
  <c r="C52" i="39"/>
  <c r="F51" i="39"/>
  <c r="C51" i="39"/>
  <c r="F50" i="39"/>
  <c r="I50" i="39" s="1"/>
  <c r="D50" i="39"/>
  <c r="C50" i="39" s="1"/>
  <c r="C49" i="39"/>
  <c r="D48" i="39"/>
  <c r="C48" i="39" s="1"/>
  <c r="I48" i="39" s="1"/>
  <c r="C47" i="39"/>
  <c r="H46" i="39"/>
  <c r="F46" i="39" s="1"/>
  <c r="C46" i="39"/>
  <c r="E45" i="39"/>
  <c r="D45" i="39"/>
  <c r="F44" i="39"/>
  <c r="C44" i="39"/>
  <c r="F43" i="39"/>
  <c r="C43" i="39"/>
  <c r="F42" i="39"/>
  <c r="E42" i="39"/>
  <c r="C42" i="39" s="1"/>
  <c r="H41" i="39"/>
  <c r="G41" i="39"/>
  <c r="D41" i="39"/>
  <c r="H40" i="39"/>
  <c r="G40" i="39"/>
  <c r="C40" i="39"/>
  <c r="F39" i="39"/>
  <c r="C39" i="39"/>
  <c r="F38" i="39"/>
  <c r="C38" i="39"/>
  <c r="F37" i="39"/>
  <c r="C37" i="39"/>
  <c r="G36" i="39"/>
  <c r="F36" i="39" s="1"/>
  <c r="C36" i="39"/>
  <c r="F35" i="39"/>
  <c r="C35" i="39"/>
  <c r="G30" i="39"/>
  <c r="G29" i="39" s="1"/>
  <c r="C30" i="39"/>
  <c r="H29" i="39"/>
  <c r="E29" i="39"/>
  <c r="F28" i="39"/>
  <c r="C28" i="39"/>
  <c r="F27" i="39"/>
  <c r="C27" i="39"/>
  <c r="F26" i="39"/>
  <c r="C26" i="39"/>
  <c r="F25" i="39"/>
  <c r="C25" i="39"/>
  <c r="F24" i="39"/>
  <c r="C24" i="39"/>
  <c r="G23" i="39"/>
  <c r="G22" i="39" s="1"/>
  <c r="G21" i="39" s="1"/>
  <c r="C23" i="39"/>
  <c r="H22" i="39"/>
  <c r="E22" i="39"/>
  <c r="D22" i="39"/>
  <c r="F20" i="39"/>
  <c r="F19" i="39"/>
  <c r="F18" i="39"/>
  <c r="H17" i="39"/>
  <c r="H15" i="39" s="1"/>
  <c r="H12" i="39" s="1"/>
  <c r="H11" i="39" s="1"/>
  <c r="G17" i="39"/>
  <c r="G16" i="39"/>
  <c r="F16" i="39" s="1"/>
  <c r="F14" i="39"/>
  <c r="G13" i="39"/>
  <c r="F13" i="39" s="1"/>
  <c r="C13" i="39"/>
  <c r="E12" i="39"/>
  <c r="E11" i="39" s="1"/>
  <c r="D12" i="39"/>
  <c r="D11" i="39" s="1"/>
  <c r="C12" i="39"/>
  <c r="C11" i="39" s="1"/>
  <c r="F30" i="38"/>
  <c r="G30" i="38" s="1"/>
  <c r="F29" i="38"/>
  <c r="F28" i="38"/>
  <c r="E28" i="38"/>
  <c r="D27" i="38"/>
  <c r="C27" i="38"/>
  <c r="C23" i="38" s="1"/>
  <c r="F26" i="38"/>
  <c r="F25" i="38"/>
  <c r="E25" i="38"/>
  <c r="D24" i="38"/>
  <c r="C24" i="38"/>
  <c r="E22" i="38"/>
  <c r="E21" i="38"/>
  <c r="E20" i="38"/>
  <c r="E19" i="38"/>
  <c r="E18" i="38"/>
  <c r="E17" i="38"/>
  <c r="E16" i="38"/>
  <c r="E15" i="38"/>
  <c r="E14" i="38"/>
  <c r="E13" i="38"/>
  <c r="E12" i="38"/>
  <c r="D11" i="38"/>
  <c r="C11" i="38"/>
  <c r="C10" i="38" s="1"/>
  <c r="F27" i="38" l="1"/>
  <c r="G27" i="38"/>
  <c r="I44" i="39"/>
  <c r="E24" i="38"/>
  <c r="I26" i="39"/>
  <c r="I28" i="39"/>
  <c r="D21" i="39"/>
  <c r="D10" i="39" s="1"/>
  <c r="D9" i="39" s="1"/>
  <c r="I39" i="39"/>
  <c r="F17" i="39"/>
  <c r="I27" i="39"/>
  <c r="I46" i="39"/>
  <c r="I37" i="39"/>
  <c r="I51" i="39"/>
  <c r="I24" i="39"/>
  <c r="I38" i="39"/>
  <c r="I43" i="39"/>
  <c r="I47" i="39"/>
  <c r="I34" i="39"/>
  <c r="F41" i="39"/>
  <c r="C29" i="39"/>
  <c r="F30" i="39"/>
  <c r="F29" i="39" s="1"/>
  <c r="I35" i="39"/>
  <c r="F40" i="39"/>
  <c r="I42" i="39"/>
  <c r="C45" i="39"/>
  <c r="I55" i="39"/>
  <c r="I57" i="39"/>
  <c r="C22" i="39"/>
  <c r="F23" i="39"/>
  <c r="I36" i="39"/>
  <c r="G15" i="39"/>
  <c r="F15" i="39" s="1"/>
  <c r="F12" i="39" s="1"/>
  <c r="E41" i="39"/>
  <c r="H45" i="39"/>
  <c r="J57" i="39"/>
  <c r="E11" i="38"/>
  <c r="D23" i="38"/>
  <c r="F24" i="38"/>
  <c r="G24" i="38" s="1"/>
  <c r="C9" i="38"/>
  <c r="E27" i="38"/>
  <c r="D10" i="38"/>
  <c r="H21" i="39" l="1"/>
  <c r="H10" i="39" s="1"/>
  <c r="H9" i="39" s="1"/>
  <c r="E21" i="39"/>
  <c r="E10" i="39" s="1"/>
  <c r="E9" i="39" s="1"/>
  <c r="I40" i="39"/>
  <c r="I30" i="39"/>
  <c r="F45" i="39"/>
  <c r="I45" i="39" s="1"/>
  <c r="F22" i="39"/>
  <c r="F21" i="39" s="1"/>
  <c r="I23" i="39"/>
  <c r="F11" i="39"/>
  <c r="I12" i="39"/>
  <c r="J12" i="39"/>
  <c r="I29" i="39"/>
  <c r="J56" i="39"/>
  <c r="I56" i="39"/>
  <c r="G12" i="39"/>
  <c r="G11" i="39" s="1"/>
  <c r="G10" i="39" s="1"/>
  <c r="G9" i="39" s="1"/>
  <c r="C41" i="39"/>
  <c r="I41" i="39" s="1"/>
  <c r="E23" i="38"/>
  <c r="F23" i="38"/>
  <c r="G23" i="38" s="1"/>
  <c r="G33" i="38" s="1"/>
  <c r="E10" i="38"/>
  <c r="D9" i="38"/>
  <c r="E9" i="38" s="1"/>
  <c r="F10" i="39" l="1"/>
  <c r="J10" i="39" s="1"/>
  <c r="C21" i="39"/>
  <c r="C10" i="39" s="1"/>
  <c r="C9" i="39" s="1"/>
  <c r="I21" i="39"/>
  <c r="I22" i="39"/>
  <c r="J21" i="39"/>
  <c r="I11" i="39"/>
  <c r="J11" i="39"/>
  <c r="I10" i="39" l="1"/>
  <c r="F9" i="39"/>
  <c r="J9" i="39" s="1"/>
  <c r="I9" i="39" l="1"/>
  <c r="L18" i="4" l="1"/>
  <c r="C17" i="4" l="1"/>
  <c r="I27" i="4"/>
  <c r="C50" i="4" l="1"/>
  <c r="C10" i="4"/>
  <c r="C9" i="4" s="1"/>
  <c r="C8" i="4" s="1"/>
  <c r="C54" i="4" s="1"/>
  <c r="G32" i="4"/>
  <c r="H10" i="4"/>
  <c r="H17" i="4"/>
  <c r="G18" i="4"/>
  <c r="G21" i="4"/>
  <c r="G22" i="4"/>
  <c r="G23" i="4"/>
  <c r="G25" i="4"/>
  <c r="G26" i="4"/>
  <c r="G27" i="4"/>
  <c r="G28" i="4"/>
  <c r="G29" i="4"/>
  <c r="G30" i="4"/>
  <c r="G31" i="4"/>
  <c r="K31" i="4" s="1"/>
  <c r="G33" i="4"/>
  <c r="G34" i="4"/>
  <c r="G35" i="4"/>
  <c r="G36" i="4"/>
  <c r="K36" i="4" s="1"/>
  <c r="G37" i="4"/>
  <c r="G38" i="4"/>
  <c r="G39" i="4"/>
  <c r="G40" i="4"/>
  <c r="K40" i="4" s="1"/>
  <c r="G41" i="4"/>
  <c r="G42" i="4"/>
  <c r="G43" i="4"/>
  <c r="G44" i="4"/>
  <c r="K44" i="4" s="1"/>
  <c r="G45" i="4"/>
  <c r="G46" i="4"/>
  <c r="G47" i="4"/>
  <c r="G48" i="4"/>
  <c r="G49" i="4"/>
  <c r="G51" i="4"/>
  <c r="G52" i="4"/>
  <c r="D14" i="4"/>
  <c r="D15" i="4"/>
  <c r="D18" i="4"/>
  <c r="D21" i="4"/>
  <c r="D22" i="4"/>
  <c r="D23" i="4"/>
  <c r="D24" i="4"/>
  <c r="D25" i="4"/>
  <c r="D30" i="4"/>
  <c r="D31" i="4"/>
  <c r="D33" i="4"/>
  <c r="D34" i="4"/>
  <c r="D35" i="4"/>
  <c r="D37" i="4"/>
  <c r="D38" i="4"/>
  <c r="D40" i="4"/>
  <c r="D41" i="4"/>
  <c r="D43" i="4"/>
  <c r="D44" i="4"/>
  <c r="D45" i="4"/>
  <c r="D46" i="4"/>
  <c r="D47" i="4"/>
  <c r="D48" i="4"/>
  <c r="D49" i="4"/>
  <c r="D51" i="4"/>
  <c r="D52" i="4"/>
  <c r="D11" i="4"/>
  <c r="D12" i="4"/>
  <c r="D13" i="4"/>
  <c r="F32" i="4"/>
  <c r="F17" i="4" s="1"/>
  <c r="E28" i="4"/>
  <c r="D28" i="4" s="1"/>
  <c r="E26" i="4"/>
  <c r="D26" i="4" s="1"/>
  <c r="E50" i="4"/>
  <c r="E42" i="4"/>
  <c r="D42" i="4" s="1"/>
  <c r="E36" i="4"/>
  <c r="D36" i="4" s="1"/>
  <c r="E29" i="4"/>
  <c r="D29" i="4" s="1"/>
  <c r="E39" i="4"/>
  <c r="D39" i="4" s="1"/>
  <c r="K47" i="4" l="1"/>
  <c r="K43" i="4"/>
  <c r="K39" i="4"/>
  <c r="K35" i="4"/>
  <c r="K30" i="4"/>
  <c r="K26" i="4"/>
  <c r="K21" i="4"/>
  <c r="K22" i="4"/>
  <c r="K46" i="4"/>
  <c r="K42" i="4"/>
  <c r="K38" i="4"/>
  <c r="K34" i="4"/>
  <c r="K29" i="4"/>
  <c r="K25" i="4"/>
  <c r="K18" i="4"/>
  <c r="L49" i="4"/>
  <c r="L55" i="4"/>
  <c r="K45" i="4"/>
  <c r="K41" i="4"/>
  <c r="K37" i="4"/>
  <c r="K33" i="4"/>
  <c r="K23" i="4"/>
  <c r="E32" i="4"/>
  <c r="D32" i="4" s="1"/>
  <c r="K32" i="4" s="1"/>
  <c r="D50" i="4"/>
  <c r="E27" i="4"/>
  <c r="I24" i="4"/>
  <c r="F10" i="4"/>
  <c r="F9" i="4" s="1"/>
  <c r="F8" i="4" s="1"/>
  <c r="F54" i="4" s="1"/>
  <c r="E17" i="4" l="1"/>
  <c r="D17" i="4" s="1"/>
  <c r="D27" i="4"/>
  <c r="K27" i="4" s="1"/>
  <c r="G24" i="4"/>
  <c r="I17" i="4"/>
  <c r="E16" i="4"/>
  <c r="D16" i="4" s="1"/>
  <c r="G17" i="4" l="1"/>
  <c r="L17" i="4" s="1"/>
  <c r="L19" i="4" s="1"/>
  <c r="K24" i="4"/>
  <c r="K17" i="4"/>
  <c r="E10" i="4"/>
  <c r="G12" i="4"/>
  <c r="G14" i="4"/>
  <c r="G15" i="4"/>
  <c r="G16" i="4"/>
  <c r="G11" i="4"/>
  <c r="I13" i="4"/>
  <c r="G13" i="4" s="1"/>
  <c r="J17" i="4" l="1"/>
  <c r="G10" i="4"/>
  <c r="E9" i="4"/>
  <c r="D10" i="4"/>
  <c r="I10" i="4"/>
  <c r="I9" i="4" s="1"/>
  <c r="G9" i="4" l="1"/>
  <c r="L10" i="4"/>
  <c r="G8" i="4"/>
  <c r="J9" i="4"/>
  <c r="K10" i="4"/>
  <c r="J10" i="4"/>
  <c r="I8" i="4"/>
  <c r="I54" i="4" s="1"/>
  <c r="E8" i="4"/>
  <c r="E54" i="4" s="1"/>
  <c r="L57" i="4" s="1"/>
  <c r="D9" i="4"/>
  <c r="K9" i="4" s="1"/>
  <c r="H50" i="4"/>
  <c r="L50" i="4" s="1"/>
  <c r="H9" i="4"/>
  <c r="H8" i="4" s="1"/>
  <c r="K8" i="4" l="1"/>
  <c r="J8" i="4"/>
  <c r="G50" i="4"/>
  <c r="G54" i="4" s="1"/>
  <c r="D8" i="4"/>
  <c r="D54" i="4" s="1"/>
  <c r="H54" i="4"/>
  <c r="L56" i="4" l="1"/>
  <c r="L58" i="4" s="1"/>
  <c r="L54" i="4"/>
  <c r="J54" i="4"/>
  <c r="K54" i="4"/>
  <c r="K50" i="4"/>
  <c r="J50" i="4"/>
  <c r="A21" i="4" l="1"/>
  <c r="A31" i="4" s="1"/>
  <c r="A32" i="4" s="1"/>
</calcChain>
</file>

<file path=xl/sharedStrings.xml><?xml version="1.0" encoding="utf-8"?>
<sst xmlns="http://schemas.openxmlformats.org/spreadsheetml/2006/main" count="214" uniqueCount="165">
  <si>
    <t>TT</t>
  </si>
  <si>
    <t>Nội dung</t>
  </si>
  <si>
    <t>Ghi chú</t>
  </si>
  <si>
    <t>ĐVT: Triệu đồng.</t>
  </si>
  <si>
    <t>UBND tỉnh giao</t>
  </si>
  <si>
    <t>HĐND huyện quyết định</t>
  </si>
  <si>
    <t>Quyết toán năm</t>
  </si>
  <si>
    <t>Dự toán năm</t>
  </si>
  <si>
    <t>NS cấp huyện</t>
  </si>
  <si>
    <t>NS cấp xã</t>
  </si>
  <si>
    <t>So sánh (%)</t>
  </si>
  <si>
    <t>A</t>
  </si>
  <si>
    <t xml:space="preserve"> -</t>
  </si>
  <si>
    <t>Lệ phí trước bạ</t>
  </si>
  <si>
    <t>Thuế thu nhập cá nhân</t>
  </si>
  <si>
    <t>Phí, lệ phí</t>
  </si>
  <si>
    <t>I</t>
  </si>
  <si>
    <t>Thu cấp quyền khai thác khoáng sản</t>
  </si>
  <si>
    <t>Thu khác ngân sách</t>
  </si>
  <si>
    <t>II</t>
  </si>
  <si>
    <t>III</t>
  </si>
  <si>
    <t>B</t>
  </si>
  <si>
    <t>C</t>
  </si>
  <si>
    <t>Bổ sung có mục tiêu</t>
  </si>
  <si>
    <t>TRƯỞNG PHÒNG TC - KH</t>
  </si>
  <si>
    <t>Tổng cộng</t>
  </si>
  <si>
    <t>CHI CÂN ĐỐI NGÂN SÁCH</t>
  </si>
  <si>
    <t>Chi đầu tư phát triển</t>
  </si>
  <si>
    <t>Chi quốc phòng</t>
  </si>
  <si>
    <t>Chi an ninh và trật tự an toàn xã hội</t>
  </si>
  <si>
    <t>Chi Giáo dục - đào tạo và dạy nghề</t>
  </si>
  <si>
    <t>Chi chương trình, dự án theo lĩnh vực</t>
  </si>
  <si>
    <t>Chi Y tế, dân số và gia đình</t>
  </si>
  <si>
    <t>Chi Bảo vệ môi trường</t>
  </si>
  <si>
    <t>Chi các hoạt động kinh tế</t>
  </si>
  <si>
    <t>Chi hoạt động cơ quan quản lý nhà nước, đảng, đoàn thể</t>
  </si>
  <si>
    <t>Chi đảm bảo xã hội</t>
  </si>
  <si>
    <t>Chi thường xuyên</t>
  </si>
  <si>
    <t>Chi khác ngân sách</t>
  </si>
  <si>
    <t>Chi chuyển nguồn</t>
  </si>
  <si>
    <t>CHI BỔ SUNG CHO NGÂN SÁCH CẤP DƯỚI</t>
  </si>
  <si>
    <t>CHI NỘP NGÂN SÁCH CẤP TRÊN</t>
  </si>
  <si>
    <t>TỔNG CỘNG (A+B+C)</t>
  </si>
  <si>
    <t xml:space="preserve">Biểu số 03 </t>
  </si>
  <si>
    <t>Trong đó</t>
  </si>
  <si>
    <t>Ngày …. tháng… năm 2021</t>
  </si>
  <si>
    <t>QUYẾT TOÁN CHI NGÂN SÁCH ĐỊA PHƯƠNG NĂM 2020</t>
  </si>
  <si>
    <t>TM. ỦY BAN NHÂN DÂN</t>
  </si>
  <si>
    <t>CHỦ TỊCH</t>
  </si>
  <si>
    <t>Nguyễn Huy Hùng</t>
  </si>
  <si>
    <t>Nguyễn Thái Diễn</t>
  </si>
  <si>
    <t>NS cấp thị xã</t>
  </si>
  <si>
    <t>NS cấp phường, xã</t>
  </si>
  <si>
    <t xml:space="preserve">Bổ sung cân đối </t>
  </si>
  <si>
    <t>Chi Văn hóa - TT; Phát thanh</t>
  </si>
  <si>
    <t>Chi quản lý NN, đảng đoàn thể</t>
  </si>
  <si>
    <t xml:space="preserve">Chi Văn hóa  - Thông tin - Thể thao </t>
  </si>
  <si>
    <t>Hỗ  trợ hoạt động của khối nội chính và các cơ quan</t>
  </si>
  <si>
    <t>Chi hoạt động cơ quan quản lý nhà nước, đảng, đoàn thể (đã  phân bổ về đơn vị)</t>
  </si>
  <si>
    <t>Kinh phí đại hội Đảng</t>
  </si>
  <si>
    <t>Kinh phí thực hiện các đề án tin học  (gđ 2)</t>
  </si>
  <si>
    <t>Hỗ trợ thành lập mới HTX</t>
  </si>
  <si>
    <t>Hỗ trợ kinh phí đào tạo</t>
  </si>
  <si>
    <t>Hỗ trợ Ngân hàng chính sách thực hiện chương trình vay vốn</t>
  </si>
  <si>
    <t>Chi nguồn kinh phí cải cách tiền lương</t>
  </si>
  <si>
    <t>Kinh phí tuyên truyền quảng bá thị xã Hồng Lĩnh</t>
  </si>
  <si>
    <t>Kinh phí cán bộ công chức đi tập huấn dài ngày và các đoàn đi công tác chưa bố trí dự toán đầu năm</t>
  </si>
  <si>
    <t>Kinh phí thực hiện NQ18,19 của BCH TW</t>
  </si>
  <si>
    <t>Kinh phí thực hiện nhiệm vụ giỗ tổ Hùng Vương</t>
  </si>
  <si>
    <t>Kinh phí tổ chức ngày doanh nhân Việt Nam</t>
  </si>
  <si>
    <t>Kinh phí lặp đặt hệ thống truyền thanh thị xã và các phường, xã</t>
  </si>
  <si>
    <t>Kinh phí tiếp các đoàn khách về làm việc thị xã</t>
  </si>
  <si>
    <t xml:space="preserve">Kinh phí hỗ trợ nghiên cứu, học tập kinh nghiệm các mô hình sản xuất công nghiệp </t>
  </si>
  <si>
    <t>Kinh phí biên soạn niên gián thống kê năm 2019</t>
  </si>
  <si>
    <t>Chi dự phòng ngân sách</t>
  </si>
  <si>
    <t xml:space="preserve">  ỦY BAN NHÂN DÂN</t>
  </si>
  <si>
    <t xml:space="preserve">  THỊ XÃ HỒNG LĨNH</t>
  </si>
  <si>
    <t>Nguyễn Sỹ Hùng</t>
  </si>
  <si>
    <t xml:space="preserve">    GIÁM ĐỐC KBNN HỒNG LĨNH</t>
  </si>
  <si>
    <t>Chi sự nghiệp Văn hóa - Truyền thông</t>
  </si>
  <si>
    <t>1.1</t>
  </si>
  <si>
    <t>1.2</t>
  </si>
  <si>
    <t>Ban Chỉ huy quân sự thị xã</t>
  </si>
  <si>
    <t>NS cấp
 thị xã</t>
  </si>
  <si>
    <t>Đơn vị tính: Nghìn đồng</t>
  </si>
  <si>
    <t>CHỈ TIÊU</t>
  </si>
  <si>
    <t>Kế hoach 
năm 2021</t>
  </si>
  <si>
    <t xml:space="preserve">Tỷ lệ % </t>
  </si>
  <si>
    <t>KH</t>
  </si>
  <si>
    <t>CK</t>
  </si>
  <si>
    <t>Tổng thu</t>
  </si>
  <si>
    <t>Thu ngân sách nhà nước</t>
  </si>
  <si>
    <t>Thuế, phí, lệ phí</t>
  </si>
  <si>
    <t>Thuế ngoài quốc doanh</t>
  </si>
  <si>
    <t>Thuế sử đụng đất phi NN</t>
  </si>
  <si>
    <t>Tiền thuê đất</t>
  </si>
  <si>
    <t>Thu khác tại phường , xã</t>
  </si>
  <si>
    <t>Thu tiền cấp quyền SDĐ</t>
  </si>
  <si>
    <t>Thu chuyển giao ngân sách</t>
  </si>
  <si>
    <t xml:space="preserve">Ngân sách tỉnh bổ sung ngân sách cấp thị xã </t>
  </si>
  <si>
    <t>Trợ cấp cân đối ngân sách</t>
  </si>
  <si>
    <t>Trợ cấp có mục tiêu</t>
  </si>
  <si>
    <t>Ngân sách cấp thị xã bổ sung NS cấp
 phường, xã</t>
  </si>
  <si>
    <t>Thu chuyển nguồn ngân sách năm trước</t>
  </si>
  <si>
    <t>Thực hiện 6 đầu năm tháng 2021</t>
  </si>
  <si>
    <t>Thu Quốc doanh</t>
  </si>
  <si>
    <t xml:space="preserve">                              Đơn vị tính: Nghìn đồng</t>
  </si>
  <si>
    <t>NỘI DUNG</t>
  </si>
  <si>
    <t>Dự toán năm 2021</t>
  </si>
  <si>
    <t>Tỷ lệ %</t>
  </si>
  <si>
    <t xml:space="preserve">  Tổng chi NSĐP  </t>
  </si>
  <si>
    <t xml:space="preserve">  CHI CÂN ĐỐI NGÂN SÁCH</t>
  </si>
  <si>
    <t xml:space="preserve">  Chi đầu tư phát triển  </t>
  </si>
  <si>
    <t xml:space="preserve">   Nguồn bố trí  </t>
  </si>
  <si>
    <t>Thu từ cấp quyền sử dụng đất và thuê đất</t>
  </si>
  <si>
    <t xml:space="preserve">Nguồn năm 2019 chuyển nguồn sang </t>
  </si>
  <si>
    <t>1.3</t>
  </si>
  <si>
    <t xml:space="preserve">
 Một số nhiệm vụ chi có tính chất đầu tư bố
 trí trong dự toán nhiệm vụ chi thường xuyên 
</t>
  </si>
  <si>
    <t xml:space="preserve">   - Chi sự nghiệp giáo dục  </t>
  </si>
  <si>
    <t xml:space="preserve">   - Kinh phí kiến thiết thị chính</t>
  </si>
  <si>
    <t xml:space="preserve">   - Kinh phí hỗ trợ và phát triển đất trồng lúa</t>
  </si>
  <si>
    <t xml:space="preserve">   - Kinh phí thực hiện các đề án tin học</t>
  </si>
  <si>
    <t>1.4</t>
  </si>
  <si>
    <t xml:space="preserve">Nguồn ngân sách cấp tỉnh bổ sung trong năm </t>
  </si>
  <si>
    <t xml:space="preserve">  Chi thường xuyên  </t>
  </si>
  <si>
    <t xml:space="preserve">   Chi sự nghiệp kinh tế  </t>
  </si>
  <si>
    <t xml:space="preserve">  Tr. đó: - Chi nông - lâm - thuỷ lợi  </t>
  </si>
  <si>
    <t xml:space="preserve">   - Chi giao thông đô thị</t>
  </si>
  <si>
    <t xml:space="preserve">   - Công cộng đô thị và kiến thiết thị chính  </t>
  </si>
  <si>
    <t xml:space="preserve">   - Tiểu thủ công nghiệp, TMDV  </t>
  </si>
  <si>
    <t xml:space="preserve">   - Đất đai</t>
  </si>
  <si>
    <t xml:space="preserve">   - Hoạt động kinh tế khác  </t>
  </si>
  <si>
    <t xml:space="preserve">   Chi SN giáo dục, đào tạo </t>
  </si>
  <si>
    <t xml:space="preserve">   - Chi đào tạo </t>
  </si>
  <si>
    <t xml:space="preserve"> Sự nghiệp Môi trường</t>
  </si>
  <si>
    <t>Chi sự nghiệp Y tế - DS KHHGĐ</t>
  </si>
  <si>
    <t>Chi SN thể dục thể thao</t>
  </si>
  <si>
    <t xml:space="preserve">Chi đảm bảo xã hội  </t>
  </si>
  <si>
    <t>Chi quản lý NN, Đảng, Đoàn thể</t>
  </si>
  <si>
    <t xml:space="preserve">Chi an ninh - quốc phòng địa phương  </t>
  </si>
  <si>
    <t xml:space="preserve">   - Chi giữ gìn an ninh và an toàn XH  </t>
  </si>
  <si>
    <t xml:space="preserve">   - Chi quốc phòng địa phương  </t>
  </si>
  <si>
    <t>Kinh phí hỗ trợ đào tạo</t>
  </si>
  <si>
    <t xml:space="preserve">Chi khác ngân sách  </t>
  </si>
  <si>
    <t>Chi thực hiện các nhiệm vụ chưa phân bổ về các đơn vị</t>
  </si>
  <si>
    <t xml:space="preserve">Nguồn cải cách tiền lương  </t>
  </si>
  <si>
    <t xml:space="preserve">Hỗ trợ thành lập mới Hợp tác xã </t>
  </si>
  <si>
    <t>Hỗ trợ h/đ các đơn vị khối nội chính và các đơn vị trên địa bàn</t>
  </si>
  <si>
    <t>Hỗ trợ vốn cho NH Chính sách XH</t>
  </si>
  <si>
    <t>Kinh phí bầu Đại biểu QH, HĐND các cấp</t>
  </si>
  <si>
    <t>Kinh phí thực hiện đề án tin học</t>
  </si>
  <si>
    <t>Kinh phí hoạt động Ban ATGT thị xã</t>
  </si>
  <si>
    <t xml:space="preserve">Dự phòng  </t>
  </si>
  <si>
    <t>Bổ sung ngân sách cấp dưới</t>
  </si>
  <si>
    <t>Bổ sung cân đối ngân sách</t>
  </si>
  <si>
    <t>Thực hiện
6 tháng đầu năm 2021</t>
  </si>
  <si>
    <t>Thanh toán chi đầu tư phát triển</t>
  </si>
  <si>
    <t>11.1</t>
  </si>
  <si>
    <t>11.2</t>
  </si>
  <si>
    <t xml:space="preserve">   - Hỗ trợ xây dựng cơ sở vật chất các Trường 
học trên địa bàn  </t>
  </si>
  <si>
    <t xml:space="preserve">   - Chi sự thường xuyên cho các trường học</t>
  </si>
  <si>
    <t xml:space="preserve">  - Hỗ trợ hoạt động các Trung tâm học tập cộng đồng </t>
  </si>
  <si>
    <t xml:space="preserve">  - Kinh phí thực hiện các nhiệm vụ phát triển giáo dục giai đoạn 2021- 2025 theo đề án</t>
  </si>
  <si>
    <t>PHỤ BIỂU
 THỰC HIỆN DỰ TOÁN THU NGÂN SÁCH 06 THÁNG ĐẦU NĂM 2021</t>
  </si>
  <si>
    <t>PHỤ LỤC 
 THỰC HIỆN DỰ TOÁN CHI NGÂN SÁCH THỊ XÃ 06 THÁNG ĐẦU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</si>
</sst>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Z$&quot;* #,##0_-;\-&quot;Z$&quot;* #,##0_-;_-&quot;Z$&quot;* &quot;-&quot;_-;_-@_-"/>
    <numFmt numFmtId="165" formatCode="_-&quot;£&quot;* #,##0.00_-;\-&quot;£&quot;* #,##0.00_-;_-&quot;£&quot;* &quot;-&quot;??_-;_-@_-"/>
    <numFmt numFmtId="166" formatCode="#,##0.00000"/>
    <numFmt numFmtId="167" formatCode="_-&quot;€&quot;* #,##0_-;\-&quot;€&quot;* #,##0_-;_-&quot;€&quot;* &quot;-&quot;_-;_-@_-"/>
    <numFmt numFmtId="168" formatCode="##.##%"/>
    <numFmt numFmtId="169" formatCode="_(* #,##0_);_(* \(#,##0\);_(* &quot;-&quot;??_);_(@_)"/>
    <numFmt numFmtId="170" formatCode="00.000"/>
    <numFmt numFmtId="171" formatCode="###\ ###\ ###.##"/>
    <numFmt numFmtId="172" formatCode="&quot;?&quot;#,##0;&quot;?&quot;\-#,##0"/>
    <numFmt numFmtId="173" formatCode="_-* #,##0.00_-;\-* #,##0.00_-;_-* &quot;-&quot;??_-;_-@_-"/>
    <numFmt numFmtId="174" formatCode="_-&quot;$&quot;* #,##0_-;\-&quot;$&quot;* #,##0_-;_-&quot;$&quot;* &quot;-&quot;_-;_-@_-"/>
    <numFmt numFmtId="175" formatCode="&quot;\&quot;#,##0.00;[Red]&quot;\&quot;&quot;\&quot;&quot;\&quot;&quot;\&quot;&quot;\&quot;&quot;\&quot;\-#,##0.00"/>
    <numFmt numFmtId="176" formatCode="_ * #,##0.00_ ;_ * \-#,##0.00_ ;_ * &quot;-&quot;??_ ;_ @_ "/>
    <numFmt numFmtId="177" formatCode="_ * #,##0_ ;_ * \-#,##0_ ;_ * &quot;-&quot;_ ;_ @_ "/>
    <numFmt numFmtId="178" formatCode="_-* #,##0_-;\-* #,##0_-;_-* &quot;-&quot;_-;_-@_-"/>
    <numFmt numFmtId="179" formatCode="&quot;$&quot;#,##0;[Red]\-&quot;$&quot;#,##0"/>
    <numFmt numFmtId="180" formatCode="&quot;¥&quot;#,##0;[Red]&quot;¥&quot;&quot;¥&quot;\-#,##0"/>
    <numFmt numFmtId="181" formatCode="&quot;¥&quot;#,##0.00;[Red]&quot;¥&quot;\-#,##0.00"/>
    <numFmt numFmtId="182" formatCode="&quot;¥&quot;#,##0.00;[Red]&quot;¥&quot;&quot;¥&quot;&quot;¥&quot;&quot;¥&quot;&quot;¥&quot;&quot;¥&quot;\-#,##0.00"/>
    <numFmt numFmtId="183" formatCode="&quot;¥&quot;#,##0;[Red]&quot;¥&quot;\-#,##0"/>
    <numFmt numFmtId="184" formatCode="_-&quot;$&quot;* #,##0.00_-;\-&quot;$&quot;* #,##0.00_-;_-&quot;$&quot;* &quot;-&quot;??_-;_-@_-"/>
    <numFmt numFmtId="185" formatCode="_-* #,##0\ &quot;€&quot;_-;\-* #,##0\ &quot;€&quot;_-;_-* &quot;-&quot;\ &quot;€&quot;_-;_-@_-"/>
    <numFmt numFmtId="186" formatCode="_-&quot;ñ&quot;* #,##0_-;\-&quot;ñ&quot;* #,##0_-;_-&quot;ñ&quot;* &quot;-&quot;_-;_-@_-"/>
    <numFmt numFmtId="187" formatCode="_-* #,##0\ _F_-;\-* #,##0\ _F_-;_-* &quot;-&quot;\ _F_-;_-@_-"/>
    <numFmt numFmtId="188" formatCode="_(&quot;Z$&quot;* #,##0_);_(&quot;Z$&quot;* \(#,##0\);_(&quot;Z$&quot;* &quot;-&quot;_);_(@_)"/>
    <numFmt numFmtId="189" formatCode="_ * #,##0_)&quot;$&quot;_ ;_ * \(#,##0\)&quot;$&quot;_ ;_ * &quot;-&quot;_)&quot;$&quot;_ ;_ @_ "/>
    <numFmt numFmtId="190" formatCode="0.0000%"/>
    <numFmt numFmtId="191" formatCode="_ * #,##0_)&quot;￡&quot;_ ;_ * \(#,##0\)&quot;￡&quot;_ ;_ * &quot;-&quot;_)&quot;￡&quot;_ ;_ @_ "/>
    <numFmt numFmtId="192" formatCode="_-* #,##0.00\ _F_-;\-* #,##0.00\ _F_-;_-* &quot;-&quot;??\ _F_-;_-@_-"/>
    <numFmt numFmtId="193" formatCode="_-* #,##0.00\ _₫_-;\-* #,##0.00\ _₫_-;_-* &quot;-&quot;??\ _₫_-;_-@_-"/>
    <numFmt numFmtId="194" formatCode="_-* #,##0.00\ _V_N_D_-;\-* #,##0.00\ _V_N_D_-;_-* &quot;-&quot;??\ _V_N_D_-;_-@_-"/>
    <numFmt numFmtId="195" formatCode="_-* #,##0.00\ _ñ_-;\-* #,##0.00\ _ñ_-;_-* &quot;-&quot;??\ _ñ_-;_-@_-"/>
    <numFmt numFmtId="196" formatCode="_(&quot;$&quot;\ * #,##0_);_(&quot;$&quot;\ * \(#,##0\);_(&quot;$&quot;\ * &quot;-&quot;_);_(@_)"/>
    <numFmt numFmtId="197" formatCode="_-* #,##0\ &quot;F&quot;_-;\-* #,##0\ &quot;F&quot;_-;_-* &quot;-&quot;\ &quot;F&quot;_-;_-@_-"/>
    <numFmt numFmtId="198" formatCode="_-* #,##0\ &quot;ñ&quot;_-;\-* #,##0\ &quot;ñ&quot;_-;_-* &quot;-&quot;\ &quot;ñ&quot;_-;_-@_-"/>
    <numFmt numFmtId="199" formatCode="_ &quot;$&quot;* #,##0_ ;_ &quot;$&quot;* \-#,##0_ ;_ &quot;$&quot;* &quot;-&quot;_ ;_ @_ "/>
    <numFmt numFmtId="200" formatCode="_-* #,##0\ _₫_-;\-* #,##0\ _₫_-;_-* &quot;-&quot;\ _₫_-;_-@_-"/>
    <numFmt numFmtId="201" formatCode="_-* #,##0\ _V_N_D_-;\-* #,##0\ _V_N_D_-;_-* &quot;-&quot;\ _V_N_D_-;_-@_-"/>
    <numFmt numFmtId="202" formatCode="_-* #,##0\ _ñ_-;\-* #,##0\ _ñ_-;_-* &quot;-&quot;\ _ñ_-;_-@_-"/>
    <numFmt numFmtId="203" formatCode="#,##0\ &quot;kr&quot;;[Red]\-#,##0\ &quot;kr&quot;"/>
    <numFmt numFmtId="204" formatCode="_ &quot;\&quot;* #,##0_ ;_ &quot;\&quot;* \-#,##0_ ;_ &quot;\&quot;* &quot;-&quot;_ ;_ @_ "/>
    <numFmt numFmtId="205" formatCode="###0"/>
    <numFmt numFmtId="206" formatCode="&quot;Z$&quot;#,##0_);[Red]\(&quot;Z$&quot;#,##0\)"/>
    <numFmt numFmtId="207" formatCode="_-&quot;Z$&quot;* #,##0.00_-;\-&quot;Z$&quot;* #,##0.00_-;_-&quot;Z$&quot;* &quot;-&quot;??_-;_-@_-"/>
    <numFmt numFmtId="208" formatCode="&quot;\&quot;#,##0.00_);\(&quot;\&quot;#,##0.00\)"/>
    <numFmt numFmtId="209" formatCode="&quot;\&quot;#,##0.00;[Red]&quot;\&quot;\-#,##0.00"/>
    <numFmt numFmtId="210" formatCode="_-* #,##0.00\ &quot;kr&quot;_-;\-* #,##0.00\ &quot;kr&quot;_-;_-* &quot;-&quot;??\ &quot;kr&quot;_-;_-@_-"/>
    <numFmt numFmtId="211" formatCode="\G\/&quot;標&quot;&quot;準&quot;"/>
    <numFmt numFmtId="212" formatCode="&quot;¥&quot;#,##0;[Red]\-&quot;¥&quot;#,##0"/>
    <numFmt numFmtId="213" formatCode="&quot;\&quot;#,##0;[Red]&quot;\&quot;\-#,##0"/>
    <numFmt numFmtId="214" formatCode="0.0%"/>
    <numFmt numFmtId="215" formatCode="d/mm"/>
    <numFmt numFmtId="216" formatCode="_-* #,##0\ &quot;kr&quot;_-;\-* #,##0\ &quot;kr&quot;_-;_-* &quot;-&quot;\ &quot;kr&quot;_-;_-@_-"/>
    <numFmt numFmtId="217" formatCode="&quot;Z$&quot;#&quot;Z$&quot;##0_);\(&quot;Z$&quot;#&quot;Z$&quot;##0\)"/>
    <numFmt numFmtId="218" formatCode="&quot;¥&quot;#,##0.00;[Red]\-&quot;¥&quot;#,##0.00"/>
    <numFmt numFmtId="219" formatCode="_-* #,##0_-;\-* #,##0_-;_-* &quot;-&quot;??_-;_-@_-"/>
    <numFmt numFmtId="220" formatCode="_(&quot;RM&quot;* #,##0.00_);_(&quot;RM&quot;* \(#,##0.00\);_(&quot;RM&quot;* &quot;-&quot;??_);_(@_)"/>
    <numFmt numFmtId="221" formatCode="_(&quot;RM&quot;* #,##0_);_(&quot;RM&quot;* \(#,##0\);_(&quot;RM&quot;* &quot;-&quot;_);_(@_)"/>
    <numFmt numFmtId="222" formatCode="#,##0.000000"/>
    <numFmt numFmtId="223" formatCode="_ &quot;\&quot;* #,##0.00_ ;_ &quot;\&quot;* \-#,##0.00_ ;_ &quot;\&quot;* &quot;-&quot;??_ ;_ @_ "/>
    <numFmt numFmtId="224" formatCode="_(* #,##0.00000000_);_(* \(#,##0.00000000\);_(* &quot;-&quot;??_);_(@_)"/>
    <numFmt numFmtId="225" formatCode="0&quot;.&quot;0%"/>
    <numFmt numFmtId="226" formatCode="0.000"/>
    <numFmt numFmtId="227" formatCode=";;"/>
    <numFmt numFmtId="228" formatCode="#,##0.0_);\(#,##0.0\)"/>
    <numFmt numFmtId="229" formatCode="_-* #,##0\ _F_-;\-* #,##0\ _F_-;_-* &quot;-&quot;??\ _F_-;_-@_-"/>
    <numFmt numFmtId="230" formatCode="&quot;£&quot;#,##0.00"/>
    <numFmt numFmtId="231" formatCode="#,##0.0000"/>
    <numFmt numFmtId="232" formatCode="_ * #,##0.00_)&quot;£&quot;_ ;_ * \(#,##0.00\)&quot;£&quot;_ ;_ * &quot;-&quot;??_)&quot;£&quot;_ ;_ @_ "/>
    <numFmt numFmtId="233" formatCode="_-* #,##0.0\ _F_-;\-* #,##0.0\ _F_-;_-* &quot;-&quot;??\ _F_-;_-@_-"/>
    <numFmt numFmtId="234" formatCode="_ * #,##0.00_)_$_ ;_ * \(#,##0.00\)_$_ ;_ * &quot;-&quot;??_)_$_ ;_ @_ "/>
    <numFmt numFmtId="235" formatCode="0.0"/>
    <numFmt numFmtId="236" formatCode="0.0%;\(0.0%\)"/>
    <numFmt numFmtId="237" formatCode="#,##0\ &quot;?&quot;;\-#,##0\ &quot;?&quot;"/>
    <numFmt numFmtId="238" formatCode="##,###.##"/>
    <numFmt numFmtId="239" formatCode="_-* #,##0.00\ &quot;F&quot;_-;\-* #,##0.00\ &quot;F&quot;_-;_-* &quot;-&quot;??\ &quot;F&quot;_-;_-@_-"/>
    <numFmt numFmtId="240" formatCode="#0.##"/>
    <numFmt numFmtId="241" formatCode="0.000_)"/>
    <numFmt numFmtId="242" formatCode="#,##0.00\ &quot;F&quot;;\-#,##0.00\ &quot;F&quot;"/>
    <numFmt numFmtId="243" formatCode="&quot;True&quot;;&quot;True&quot;;&quot;False&quot;"/>
    <numFmt numFmtId="244" formatCode="&quot;£&quot;#,##0.00;\-&quot;£&quot;#,##0.00"/>
    <numFmt numFmtId="245" formatCode="_(* #,##0.00_);_(* \(#,##0.00\);_(* \-??_);_(@_)"/>
    <numFmt numFmtId="246" formatCode="#,##0;\(#,##0\)"/>
    <numFmt numFmtId="247" formatCode="#,##0.000"/>
    <numFmt numFmtId="248" formatCode="_ &quot;R&quot;\ * #,##0_ ;_ &quot;R&quot;\ * \-#,##0_ ;_ &quot;R&quot;\ * &quot;-&quot;_ ;_ @_ "/>
    <numFmt numFmtId="249" formatCode="&quot;Z$&quot;#,##0.000_);[Red]\(&quot;Z$&quot;#,##0.00\)"/>
    <numFmt numFmtId="250" formatCode="##,##0%"/>
    <numFmt numFmtId="251" formatCode="#,###%"/>
    <numFmt numFmtId="252" formatCode="##.##"/>
    <numFmt numFmtId="253" formatCode="###,###"/>
    <numFmt numFmtId="254" formatCode="###.###"/>
    <numFmt numFmtId="255" formatCode="##,###.####"/>
    <numFmt numFmtId="256" formatCode="&quot;£&quot;#,##0.00;[Red]\-&quot;£&quot;#,##0.00"/>
    <numFmt numFmtId="257" formatCode="#.\ ###\ ###"/>
    <numFmt numFmtId="258" formatCode="\$#,##0\ ;\(\$#,##0\)"/>
    <numFmt numFmtId="259" formatCode="_ * #,##0_ ;_ * &quot;\&quot;&quot;\&quot;&quot;\&quot;&quot;\&quot;&quot;\&quot;&quot;\&quot;&quot;\&quot;\-#,##0_ ;_ * &quot;-&quot;_ ;_ @_ "/>
    <numFmt numFmtId="260" formatCode="\t0.00%"/>
    <numFmt numFmtId="261" formatCode="#\ ###\ ##0.0"/>
    <numFmt numFmtId="262" formatCode="##,##0.##"/>
    <numFmt numFmtId="263" formatCode="\U\S\$#,##0.00;\(\U\S\$#,##0.00\)"/>
    <numFmt numFmtId="264" formatCode="_(\§\g\ #,##0_);_(\§\g\ \(#,##0\);_(\§\g\ &quot;-&quot;??_);_(@_)"/>
    <numFmt numFmtId="265" formatCode="_(\§\g\ #,##0_);_(\§\g\ \(#,##0\);_(\§\g\ &quot;-&quot;_);_(@_)"/>
    <numFmt numFmtId="266" formatCode="_-&quot;F&quot;\ * #,##0.0_-;_-&quot;F&quot;\ * #,##0.0\-;_-&quot;F&quot;\ * &quot;-&quot;??_-;_-@_-"/>
    <numFmt numFmtId="267" formatCode="\t#\ ??/??"/>
    <numFmt numFmtId="268" formatCode="#\ ###\ ###\ .00"/>
    <numFmt numFmtId="269" formatCode="\§\g#,##0_);\(\§\g#,##0\)"/>
    <numFmt numFmtId="270" formatCode="_-&quot;VND&quot;* #,##0_-;\-&quot;VND&quot;* #,##0_-;_-&quot;VND&quot;* &quot;-&quot;_-;_-@_-"/>
    <numFmt numFmtId="271" formatCode="_(&quot;Rp&quot;* #,##0.00_);_(&quot;Rp&quot;* \(#,##0.00\);_(&quot;Rp&quot;* &quot;-&quot;??_);_(@_)"/>
    <numFmt numFmtId="272" formatCode="#,##0.00\ &quot;FB&quot;;[Red]\-#,##0.00\ &quot;FB&quot;"/>
    <numFmt numFmtId="273" formatCode="_-* #,##0\ _€_-;\-* #,##0\ _€_-;_-* &quot;-&quot;\ _€_-;_-@_-"/>
    <numFmt numFmtId="274" formatCode="#,##0\ &quot;$&quot;;\-#,##0\ &quot;$&quot;"/>
    <numFmt numFmtId="275" formatCode="&quot;$&quot;#,##0;\-&quot;$&quot;#,##0"/>
    <numFmt numFmtId="276" formatCode="_-* #,##0\ _F_B_-;\-* #,##0\ _F_B_-;_-* &quot;-&quot;\ _F_B_-;_-@_-"/>
    <numFmt numFmtId="277" formatCode="_-* #,##0.00\ _€_-;\-* #,##0.00\ _€_-;_-* &quot;-&quot;??\ _€_-;_-@_-"/>
    <numFmt numFmtId="278" formatCode="_-[$€-2]* #,##0.00_-;\-[$€-2]* #,##0.00_-;_-[$€-2]* &quot;-&quot;??_-"/>
    <numFmt numFmtId="279" formatCode="_ * #,##0.00_)_d_ ;_ * \(#,##0.00\)_d_ ;_ * &quot;-&quot;??_)_d_ ;_ @_ "/>
    <numFmt numFmtId="280" formatCode="#,##0_);\-#,##0_)"/>
    <numFmt numFmtId="281" formatCode="_-* #,##0\ &quot;$&quot;_-;\-* #,##0\ &quot;$&quot;_-;_-* &quot;-&quot;\ &quot;$&quot;_-;_-@_-"/>
    <numFmt numFmtId="282" formatCode="m/yyyy"/>
    <numFmt numFmtId="283" formatCode="&quot;Dong&quot;#,##0.00_);[Red]\(&quot;Dong&quot;#,##0.00\)"/>
    <numFmt numFmtId="284" formatCode="dd/yyyy"/>
    <numFmt numFmtId="285" formatCode="&quot;Yes&quot;;&quot;Yes&quot;;&quot;No&quot;"/>
    <numFmt numFmtId="286" formatCode="_(* #,##0.0000_);_(* \(#,##0.0000\);_(* &quot;-&quot;????_);_(@_)"/>
    <numFmt numFmtId="287" formatCode="#,###;\-#,###;&quot;&quot;;_(@_)"/>
    <numFmt numFmtId="288" formatCode="#."/>
    <numFmt numFmtId="289" formatCode="&quot;Z$&quot;#,##0_);\(&quot;Z$&quot;#,##0\)"/>
    <numFmt numFmtId="290" formatCode=";;;"/>
    <numFmt numFmtId="291" formatCode="###\ ###\ ###\ ###"/>
    <numFmt numFmtId="292" formatCode="#,##0\ &quot;$&quot;_);\(#,##0\ &quot;$&quot;\)"/>
    <numFmt numFmtId="293" formatCode="mmm"/>
    <numFmt numFmtId="294" formatCode="#,##0.0"/>
    <numFmt numFmtId="295" formatCode="&quot;$&quot;#,##0.00_);\(&quot;$&quot;#.##0\)"/>
    <numFmt numFmtId="296" formatCode="0&quot;MB&quot;"/>
    <numFmt numFmtId="297" formatCode="0&quot;MB   &quot;"/>
    <numFmt numFmtId="298" formatCode="###\ ###\ ###\ "/>
    <numFmt numFmtId="299" formatCode="_-&quot;£&quot;* #,##0_-;\-&quot;£&quot;* #,##0_-;_-&quot;£&quot;* &quot;-&quot;_-;_-@_-"/>
    <numFmt numFmtId="300" formatCode="&quot;R&quot;\ #,##0.00;&quot;R&quot;\ \-#,##0.00"/>
    <numFmt numFmtId="301" formatCode="&quot;D&quot;&quot;D&quot;&quot;D&quot;\ mmm\ &quot;D&quot;__"/>
    <numFmt numFmtId="302" formatCode="#,##0\ &quot;$&quot;_);[Red]\(#,##0\ &quot;$&quot;\)"/>
    <numFmt numFmtId="303" formatCode="&quot;$&quot;###,0&quot;.&quot;00_);[Red]\(&quot;$&quot;###,0&quot;.&quot;00\)"/>
    <numFmt numFmtId="304" formatCode="&quot;\&quot;#,##0;[Red]\-&quot;\&quot;#,##0"/>
    <numFmt numFmtId="305" formatCode="&quot;\&quot;#,##0.00;\-&quot;\&quot;#,##0.00"/>
    <numFmt numFmtId="306" formatCode="#,##0\ &quot;kr&quot;;\-#,##0\ &quot;kr&quot;"/>
    <numFmt numFmtId="307" formatCode="&quot;VND&quot;#,##0_);[Red]\(&quot;VND&quot;#,##0\)"/>
    <numFmt numFmtId="308" formatCode="0.00_)"/>
    <numFmt numFmtId="309" formatCode="#,##0.00_);\-#,##0.00_)"/>
    <numFmt numFmtId="310" formatCode="#,##0.000_);\(#,##0.000\)"/>
    <numFmt numFmtId="311" formatCode="#,##0.00\ &quot;?&quot;;[Red]\-#,##0.00\ &quot;?&quot;"/>
    <numFmt numFmtId="312" formatCode="#"/>
    <numFmt numFmtId="313" formatCode="&quot;US$&quot;#,##0.00_);[Red]\(&quot;US$&quot;#,##0.00\)"/>
    <numFmt numFmtId="314" formatCode="0.00000%"/>
    <numFmt numFmtId="315" formatCode="_ &quot;SFr.&quot;* #,##0_ ;_ &quot;SFr.&quot;* \-#,##0_ ;_ &quot;SFr.&quot;* &quot;-&quot;_ ;_ @_ "/>
    <numFmt numFmtId="316" formatCode="#,##0.000;[Red]\(#,##0.000\)"/>
    <numFmt numFmtId="317" formatCode="0.000%"/>
    <numFmt numFmtId="318" formatCode="#,##0&quot;￡&quot;_);[Red]\(#,##0&quot;￡&quot;\)"/>
    <numFmt numFmtId="319" formatCode="&quot;¡Ì&quot;#,##0;[Red]\-&quot;¡Ì&quot;#,##0"/>
    <numFmt numFmtId="320" formatCode="_(* #,##0.00_);_(* \(#,##0.00\);_(* &quot;-&quot;_);_(@_)"/>
    <numFmt numFmtId="321" formatCode="_(&quot;.&quot;* #&quot;Z$&quot;##0_);_(&quot;.&quot;* \(#&quot;Z$&quot;##0\);_(&quot;.&quot;* &quot;-&quot;_);_(@_)"/>
    <numFmt numFmtId="322" formatCode="&quot;Z$&quot;#&quot;Z$&quot;##0_);[Red]\(&quot;Z$&quot;#&quot;Z$&quot;##0\)"/>
    <numFmt numFmtId="323" formatCode="#,##0.00\ &quot;F&quot;;[Red]\-#,##0.00\ &quot;F&quot;"/>
    <numFmt numFmtId="324" formatCode="_-* ##&quot;,&quot;#0&quot;.&quot;0\ _F_-;\-* ##&quot;,&quot;#0&quot;.&quot;0\ _F_-;_-* &quot;-&quot;??\ _F_-;_-@_-"/>
    <numFmt numFmtId="325" formatCode="&quot;£&quot;#,##0;[Red]\-&quot;£&quot;#,##0"/>
    <numFmt numFmtId="326" formatCode="&quot;.&quot;#,##0.00_);[Red]\(&quot;.&quot;#,##0.00\)"/>
    <numFmt numFmtId="327" formatCode="#,##0.00\ &quot;F&quot;_);[Red]\(#,##0.00\ &quot;F&quot;\)"/>
    <numFmt numFmtId="328" formatCode="#&quot;,&quot;##0.00\ &quot;F&quot;;[Red]\-#&quot;,&quot;##0.00\ &quot;F&quot;"/>
    <numFmt numFmtId="329" formatCode="#,##0.00\ \ \ \ "/>
    <numFmt numFmtId="330" formatCode="&quot;￥&quot;#,##0;&quot;￥&quot;\-#,##0"/>
    <numFmt numFmtId="331" formatCode="#,##0.00\ \ "/>
    <numFmt numFmtId="332" formatCode="0.00000"/>
    <numFmt numFmtId="333" formatCode="_ * #,##0_ ;_ * \-#,##0_ ;_ * &quot;-&quot;??_ ;_ @_ "/>
    <numFmt numFmtId="334" formatCode="#,##0\ &quot;F&quot;;[Red]\-#,##0\ &quot;F&quot;"/>
    <numFmt numFmtId="335" formatCode="0.00000000000E+00;\?"/>
    <numFmt numFmtId="336" formatCode="_(* #,##0.00_ \ \ *);_(* \(#,##0.00\);_(* &quot;-&quot;??_);_(@_)"/>
    <numFmt numFmtId="337" formatCode="_ * #,##0.000_ ;_ * \-#,##0.000_ ;_ * &quot;-&quot;??_ ;_ @_ "/>
    <numFmt numFmtId="338" formatCode="&quot;VND&quot;#,##0_);\(&quot;VND&quot;#,##0\)"/>
    <numFmt numFmtId="339" formatCode="#,##0\ &quot;FB&quot;;[Red]\-#,##0\ &quot;FB&quot;"/>
    <numFmt numFmtId="340" formatCode="###,0&quot;.&quot;00\ &quot;F&quot;;[Red]\-###,0&quot;.&quot;00\ &quot;F&quot;"/>
    <numFmt numFmtId="341" formatCode="_(* #.##0.00_);_(* \(#.##0.00\);_(* &quot;-&quot;??_);_(@_)"/>
    <numFmt numFmtId="342" formatCode="&quot;£&quot;#,##0;\-&quot;£&quot;#,##0"/>
    <numFmt numFmtId="343" formatCode="0.00000000"/>
    <numFmt numFmtId="344" formatCode="&quot;Rp&quot;#,##0.00_);[Red]\(&quot;Rp&quot;#,##0.00\)"/>
    <numFmt numFmtId="345" formatCode="_-* ###,0&quot;.&quot;00\ _F_B_-;\-* ###,0&quot;.&quot;00\ _F_B_-;_-* &quot;-&quot;??\ _F_B_-;_-@_-"/>
    <numFmt numFmtId="346" formatCode="&quot;\&quot;#,##0;&quot;\&quot;\-#,##0"/>
    <numFmt numFmtId="347" formatCode="&quot;€&quot;#,##0_);\(&quot;€&quot;#,##0\)"/>
    <numFmt numFmtId="348" formatCode="#,##0\ &quot;€&quot;;\-#,##0\ &quot;€&quot;"/>
    <numFmt numFmtId="349" formatCode="#,##0\ &quot;F&quot;;\-#,##0\ &quot;F&quot;"/>
    <numFmt numFmtId="350" formatCode="_ * #.##._ ;_ * \-#.##._ ;_ * &quot;-&quot;??_ ;_ @_ⴆ"/>
    <numFmt numFmtId="351" formatCode="#,##0\ &quot;?&quot;;[Red]\-#,##0\ &quot;?&quot;"/>
    <numFmt numFmtId="352" formatCode="#,##0.00\ &quot;?&quot;;\-#,##0.00\ &quot;?&quot;"/>
    <numFmt numFmtId="353" formatCode="#,##0.0\½"/>
    <numFmt numFmtId="354" formatCode="_-* ###,0&quot;.&quot;00_-;\-* ###,0&quot;.&quot;00_-;_-* &quot;-&quot;??_-;_-@_-"/>
    <numFmt numFmtId="355" formatCode="0.000\ "/>
    <numFmt numFmtId="356" formatCode="#,##0\ &quot;Lt&quot;;[Red]\-#,##0\ &quot;Lt&quot;"/>
    <numFmt numFmtId="357" formatCode="_(* #,##0.000_);_(* \(#,##0.000\);_(* &quot;-&quot;???_);_(@_)"/>
    <numFmt numFmtId="358" formatCode="0.0%;[Red]\(0.0%\)"/>
    <numFmt numFmtId="359" formatCode="_(* #,##0.0000000000_);_(* \(#,##0.0000000000\);_(* &quot;-&quot;??_);_(@_)"/>
    <numFmt numFmtId="360" formatCode="&quot;¥&quot;#,##0;\-&quot;¥&quot;#,##0"/>
    <numFmt numFmtId="361" formatCode="_-* #,##0\ &quot;DM&quot;_-;\-* #,##0\ &quot;DM&quot;_-;_-* &quot;-&quot;\ &quot;DM&quot;_-;_-@_-"/>
    <numFmt numFmtId="362" formatCode="_-* #,##0.00\ &quot;DM&quot;_-;\-* #,##0.00\ &quot;DM&quot;_-;_-* &quot;-&quot;??\ &quot;DM&quot;_-;_-@_-"/>
    <numFmt numFmtId="363" formatCode="_(&quot;Z$&quot;* #,##0.00_);_(&quot;Z$&quot;* \(#,##0.00\);_(&quot;Z$&quot;* &quot;-&quot;??_);_(@_)"/>
    <numFmt numFmtId="364" formatCode="_-&quot;｣&quot;* #,##0_-;\-&quot;｣&quot;* #,##0_-;_-&quot;｣&quot;* &quot;-&quot;_-;_-@_-"/>
    <numFmt numFmtId="365" formatCode="_-&quot;｣&quot;* #,##0.00_-;\-&quot;｣&quot;* #,##0.00_-;_-&quot;｣&quot;* &quot;-&quot;??_-;_-@_-"/>
    <numFmt numFmtId="366" formatCode="_-* #,##0.00\ _k_r_-;\-* #,##0.00\ _k_r_-;_-* &quot;-&quot;??\ _k_r_-;_-@_-"/>
    <numFmt numFmtId="367" formatCode="0_);[Red]\(0\)"/>
    <numFmt numFmtId="368" formatCode="_ &quot;$&quot;* #,##0.00_ ;_ &quot;$&quot;* \-#,##0.00_ ;_ &quot;$&quot;* &quot;-&quot;??_ ;_ @_ "/>
    <numFmt numFmtId="369" formatCode="#,##0.0000000"/>
  </numFmts>
  <fonts count="33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2"/>
      <name val="VNI-Times"/>
    </font>
    <font>
      <sz val="10"/>
      <name val="Arial"/>
      <family val="2"/>
    </font>
    <font>
      <sz val="12"/>
      <name val="Helv"/>
      <family val="2"/>
    </font>
    <font>
      <sz val="12"/>
      <name val=".VnTime"/>
      <family val="2"/>
    </font>
    <font>
      <sz val="10"/>
      <name val=".VnArial"/>
      <family val="2"/>
    </font>
    <font>
      <sz val="10"/>
      <name val="MS Sans Serif"/>
      <family val="2"/>
    </font>
    <font>
      <sz val="12"/>
      <name val="돋움체"/>
      <family val="3"/>
    </font>
    <font>
      <sz val="12"/>
      <name val="돋움체"/>
      <family val="3"/>
      <charset val="129"/>
    </font>
    <font>
      <b/>
      <sz val="10"/>
      <name val="SVNtimes new roman"/>
      <family val="2"/>
    </font>
    <font>
      <sz val="10"/>
      <name val=".VnArial Narrow"/>
      <family val="2"/>
    </font>
    <font>
      <sz val="9"/>
      <name val="ﾀﾞｯﾁ"/>
      <family val="3"/>
      <charset val="128"/>
    </font>
    <font>
      <sz val="12"/>
      <name val="VNtimes New Roman"/>
      <family val="2"/>
    </font>
    <font>
      <sz val="10"/>
      <name val=".VnTime"/>
      <family val="2"/>
    </font>
    <font>
      <sz val="11"/>
      <name val="??"/>
      <family val="3"/>
    </font>
    <font>
      <sz val="10"/>
      <name val="Helv"/>
      <family val="2"/>
    </font>
    <font>
      <sz val="10"/>
      <name val="AngsanaUP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??"/>
      <family val="3"/>
    </font>
    <font>
      <sz val="10"/>
      <name val="??"/>
      <family val="3"/>
      <charset val="129"/>
    </font>
    <font>
      <sz val="12"/>
      <name val="????"/>
      <family val="1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2"/>
      <name val="|??¢¥¢¬¨Ï"/>
      <family val="1"/>
    </font>
    <font>
      <sz val="14"/>
      <name val="뼻뮝"/>
      <family val="3"/>
    </font>
    <font>
      <sz val="10"/>
      <color indexed="8"/>
      <name val="Arial"/>
      <family val="2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sz val="12"/>
      <name val="____"/>
      <family val="2"/>
      <charset val="136"/>
    </font>
    <font>
      <sz val="10"/>
      <name val="VNI-Times"/>
    </font>
    <font>
      <sz val="11"/>
      <name val="VNI-Aptima"/>
    </font>
    <font>
      <sz val="11"/>
      <name val="ＭＳ Ｐゴシック"/>
      <family val="3"/>
      <charset val="128"/>
    </font>
    <font>
      <sz val="11"/>
      <name val="ＭＳ Ｐゴシック"/>
      <charset val="128"/>
    </font>
    <font>
      <sz val="12"/>
      <name val="VNI-Helve-Condense"/>
    </font>
    <font>
      <sz val="11"/>
      <name val="Arial"/>
      <family val="2"/>
    </font>
    <font>
      <sz val="10"/>
      <color indexed="8"/>
      <name val="MS Sans Serif"/>
      <family val="2"/>
    </font>
    <font>
      <b/>
      <sz val="11"/>
      <name val="明朝"/>
      <family val="1"/>
      <charset val="128"/>
    </font>
    <font>
      <sz val="12"/>
      <name val="???"/>
    </font>
    <font>
      <sz val="12"/>
      <name val=".VnArial"/>
      <family val="2"/>
    </font>
    <font>
      <sz val="9"/>
      <name val="Arial"/>
      <family val="2"/>
    </font>
    <font>
      <sz val="10"/>
      <name val="ＭＳ Ｐゴシック"/>
      <family val="3"/>
      <charset val="128"/>
    </font>
    <font>
      <sz val="10.5"/>
      <name val="‚l‚r –?’c"/>
      <family val="1"/>
    </font>
    <font>
      <sz val="10.5"/>
      <name val="‚l‚r –¾’©"/>
      <family val="1"/>
      <charset val="128"/>
    </font>
    <font>
      <sz val="10"/>
      <name val="VNI-Times"/>
      <family val="1"/>
    </font>
    <font>
      <sz val="12"/>
      <name val="VNI-Times"/>
      <family val="1"/>
    </font>
    <font>
      <sz val="11"/>
      <name val="‚l‚r ƒSƒVƒbƒN"/>
      <charset val="128"/>
    </font>
    <font>
      <sz val="10"/>
      <name val="Tahoma"/>
      <family val="2"/>
    </font>
    <font>
      <sz val="14"/>
      <name val="‚l‚r –¾’©"/>
      <charset val="128"/>
    </font>
    <font>
      <sz val="11"/>
      <name val="ＭＳ ゴシック"/>
      <family val="3"/>
      <charset val="128"/>
    </font>
    <font>
      <sz val="12"/>
      <name val="바탕체"/>
      <family val="1"/>
    </font>
    <font>
      <sz val="11"/>
      <name val="–¾’©"/>
      <family val="1"/>
    </font>
    <font>
      <sz val="9"/>
      <name val="‚l‚r ‚o–¾’©"/>
      <charset val="128"/>
    </font>
    <font>
      <sz val="11"/>
      <name val="??fc"/>
      <family val="3"/>
    </font>
    <font>
      <sz val="14"/>
      <name val="VnTime"/>
    </font>
    <font>
      <sz val="11"/>
      <color indexed="8"/>
      <name val="Arial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sz val="11"/>
      <color indexed="8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1"/>
      <color indexed="10"/>
      <name val=".VnArial Narrow"/>
      <family val="2"/>
    </font>
    <font>
      <sz val="12"/>
      <name val=".VnArial Narrow"/>
      <family val="2"/>
    </font>
    <font>
      <sz val="10"/>
      <name val="VNTimes"/>
    </font>
    <font>
      <sz val="12"/>
      <color indexed="10"/>
      <name val=".VnArial Narrow"/>
      <family val="2"/>
    </font>
    <font>
      <sz val="13"/>
      <name val="VNtimes new roman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sz val="13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0"/>
      <color indexed="8"/>
      <name val=".VnTime"/>
      <family val="2"/>
    </font>
    <font>
      <sz val="11"/>
      <color indexed="9"/>
      <name val="Calibri"/>
      <family val="2"/>
    </font>
    <font>
      <sz val="13"/>
      <color indexed="9"/>
      <name val="Times New Roman"/>
      <family val="2"/>
    </font>
    <font>
      <sz val="14"/>
      <name val=".VnTime"/>
      <family val="2"/>
    </font>
    <font>
      <sz val="11"/>
      <name val="VNtimes new roman"/>
      <family val="2"/>
    </font>
    <font>
      <sz val="12"/>
      <name val="±¼¸²?¼"/>
      <family val="3"/>
      <charset val="129"/>
    </font>
    <font>
      <sz val="12"/>
      <name val="¹UAAA¼"/>
      <family val="3"/>
      <charset val="129"/>
    </font>
    <font>
      <sz val="11"/>
      <name val="±¼¸²?¼"/>
      <family val="3"/>
      <charset val="129"/>
    </font>
    <font>
      <sz val="12"/>
      <name val="¹UAAA¼"/>
      <family val="3"/>
    </font>
    <font>
      <sz val="11"/>
      <name val="±¼¸²Ã¼"/>
      <family val="3"/>
    </font>
    <font>
      <sz val="9"/>
      <name val="ＭＳ ゴシック"/>
      <family val="3"/>
      <charset val="128"/>
    </font>
    <font>
      <b/>
      <sz val="12"/>
      <color indexed="63"/>
      <name val="VNI-Times"/>
    </font>
    <font>
      <sz val="12"/>
      <name val="¹ÙÅÁÃ¼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1"/>
      <color indexed="10"/>
      <name val="Arial"/>
      <family val="2"/>
    </font>
    <font>
      <sz val="12"/>
      <name val="Times"/>
      <family val="2"/>
    </font>
    <font>
      <sz val="12"/>
      <name val="Tms Rmn"/>
    </font>
    <font>
      <sz val="13"/>
      <name val=".VnTime"/>
      <family val="2"/>
    </font>
    <font>
      <sz val="11"/>
      <name val="µ¸¿ò"/>
    </font>
    <font>
      <sz val="12"/>
      <name val="System"/>
      <family val="1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1"/>
      <name val="VNbook-Antiqua"/>
      <family val="2"/>
    </font>
    <font>
      <sz val="10"/>
      <name val="VNI-Aptima"/>
    </font>
    <font>
      <sz val="11"/>
      <name val="Times"/>
      <family val="2"/>
    </font>
    <font>
      <sz val="11"/>
      <name val="Tms Rmn"/>
    </font>
    <font>
      <sz val="12"/>
      <name val="Times New Roman"/>
      <family val="1"/>
      <charset val="163"/>
    </font>
    <font>
      <b/>
      <sz val="13"/>
      <name val=".VnArial Narrow"/>
      <family val="2"/>
    </font>
    <font>
      <sz val="11"/>
      <color indexed="8"/>
      <name val="Calibri"/>
      <family val="2"/>
      <charset val="163"/>
    </font>
    <font>
      <sz val="12"/>
      <color indexed="8"/>
      <name val="Times New Roman"/>
      <family val="1"/>
    </font>
    <font>
      <sz val="10"/>
      <name val="Arial"/>
      <family val="2"/>
      <charset val="163"/>
    </font>
    <font>
      <sz val="14"/>
      <name val="Times New Roman"/>
      <family val="1"/>
    </font>
    <font>
      <sz val="11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VNtimes new roman"/>
      <family val="2"/>
    </font>
    <font>
      <sz val="10"/>
      <name val="BERNHARD"/>
    </font>
    <font>
      <sz val="10"/>
      <name val="Helv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4"/>
      <color indexed="8"/>
      <name val="Times New Roman"/>
      <family val="2"/>
      <charset val="163"/>
    </font>
    <font>
      <sz val="12"/>
      <name val="VNI-Aptima"/>
    </font>
    <font>
      <sz val="10"/>
      <name val="SVNtimes new roman"/>
      <family val="2"/>
    </font>
    <font>
      <sz val="12"/>
      <name val="Arial"/>
      <family val="2"/>
    </font>
    <font>
      <b/>
      <sz val="13"/>
      <color indexed="63"/>
      <name val="Times New Roman"/>
      <family val="2"/>
    </font>
    <font>
      <sz val="13"/>
      <color indexed="62"/>
      <name val="Times New Roman"/>
      <family val="2"/>
    </font>
    <font>
      <b/>
      <sz val="12"/>
      <name val="VNTimeH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"/>
      <color indexed="8"/>
      <name val="Courier"/>
      <family val="3"/>
    </font>
    <font>
      <sz val="10"/>
      <name val="Arial CE"/>
    </font>
    <font>
      <sz val="10"/>
      <name val="Arial CE"/>
      <charset val="238"/>
    </font>
    <font>
      <i/>
      <sz val="10"/>
      <name val="Times New Roman"/>
      <family val="1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9"/>
      <name val="Times New Roman"/>
      <family val="1"/>
    </font>
    <font>
      <sz val="10"/>
      <name val="VNI-Helve-Condense"/>
    </font>
    <font>
      <sz val="10"/>
      <color indexed="8"/>
      <name val="Arial"/>
      <family val="2"/>
      <charset val="1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b/>
      <sz val="16"/>
      <color indexed="16"/>
      <name val="VNbritannic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color indexed="12"/>
      <name val="VNlucida sans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b/>
      <sz val="16"/>
      <name val="VNottawa"/>
      <family val="2"/>
    </font>
    <font>
      <sz val="8"/>
      <color indexed="8"/>
      <name val="Helvetica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imes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12"/>
      <name val="??"/>
      <family val="1"/>
    </font>
    <font>
      <sz val="12"/>
      <name val="±¼¸²Ã¼"/>
      <family val="3"/>
    </font>
    <font>
      <sz val="10"/>
      <name val=" "/>
      <family val="1"/>
    </font>
    <font>
      <sz val="10"/>
      <name val="VNI-Helve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b/>
      <sz val="13"/>
      <color indexed="9"/>
      <name val="Times New Roman"/>
      <family val="2"/>
    </font>
    <font>
      <b/>
      <sz val="14"/>
      <name val=".VnArialH"/>
      <family val="2"/>
    </font>
    <font>
      <sz val="11"/>
      <name val="VNI-Times"/>
    </font>
    <font>
      <sz val="11"/>
      <color indexed="52"/>
      <name val="Calibri"/>
      <family val="2"/>
    </font>
    <font>
      <i/>
      <sz val="10"/>
      <name val=".VnTime"/>
      <family val="2"/>
    </font>
    <font>
      <sz val="8"/>
      <name val="VNarial"/>
      <family val="2"/>
    </font>
    <font>
      <b/>
      <i/>
      <sz val="12"/>
      <name val=".VnAristote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b/>
      <i/>
      <sz val="16"/>
      <name val="Helv"/>
    </font>
    <font>
      <sz val="12"/>
      <name val="바탕체"/>
      <family val="1"/>
      <charset val="129"/>
    </font>
    <font>
      <sz val="12"/>
      <color theme="1"/>
      <name val="Times New Roman"/>
      <family val="2"/>
    </font>
    <font>
      <sz val="13"/>
      <name val="Arial"/>
      <family val="2"/>
      <charset val="163"/>
    </font>
    <font>
      <sz val="14"/>
      <name val="Times New Roman"/>
      <family val="1"/>
      <charset val="163"/>
    </font>
    <font>
      <sz val="12"/>
      <color theme="1"/>
      <name val="Calibri"/>
      <family val="2"/>
      <scheme val="minor"/>
    </font>
    <font>
      <sz val="13"/>
      <name val="Times New Roman"/>
      <family val="1"/>
      <charset val="163"/>
    </font>
    <font>
      <sz val="12"/>
      <color theme="1"/>
      <name val="t"/>
      <family val="2"/>
    </font>
    <font>
      <sz val="11"/>
      <color theme="1"/>
      <name val="Calibri"/>
      <family val="2"/>
    </font>
    <font>
      <sz val="11"/>
      <color indexed="8"/>
      <name val="Helvetica Neue"/>
    </font>
    <font>
      <sz val="11"/>
      <color indexed="8"/>
      <name val="Times New Roman"/>
      <family val="2"/>
      <charset val="163"/>
    </font>
    <font>
      <sz val="13"/>
      <color indexed="52"/>
      <name val="Times New Roman"/>
      <family val="2"/>
    </font>
    <font>
      <sz val="14"/>
      <name val="System"/>
      <family val="2"/>
    </font>
    <font>
      <b/>
      <sz val="11"/>
      <name val="Arial"/>
      <family val="2"/>
    </font>
    <font>
      <sz val="14"/>
      <name val=".VnArial Narrow"/>
      <family val="2"/>
    </font>
    <font>
      <sz val="14"/>
      <color indexed="8"/>
      <name val="Times New Roman"/>
      <family val="2"/>
    </font>
    <font>
      <sz val="11"/>
      <name val="VNswitzerlandCondLight"/>
      <family val="2"/>
    </font>
    <font>
      <sz val="12"/>
      <name val="Helv"/>
    </font>
    <font>
      <b/>
      <sz val="10"/>
      <name val="MS Sans Serif"/>
      <family val="2"/>
    </font>
    <font>
      <b/>
      <sz val="10"/>
      <color indexed="18"/>
      <name val="VNarial"/>
      <family val="2"/>
    </font>
    <font>
      <sz val="8"/>
      <name val="Wingdings"/>
      <charset val="2"/>
    </font>
    <font>
      <sz val="8"/>
      <color indexed="16"/>
      <name val="Century Schoolbook"/>
      <family val="1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i/>
      <sz val="10"/>
      <name val="Times New Roman"/>
      <family val="1"/>
    </font>
    <font>
      <sz val="11"/>
      <name val="3C_Times_T"/>
    </font>
    <font>
      <sz val="8"/>
      <name val="MS Sans Serif"/>
      <family val="2"/>
    </font>
    <font>
      <sz val="8"/>
      <name val="Tms Rmn"/>
    </font>
    <font>
      <b/>
      <sz val="10.5"/>
      <name val=".VnAvantH"/>
      <family val="2"/>
    </font>
    <font>
      <sz val="10"/>
      <name val="Helv"/>
      <charset val="204"/>
    </font>
    <font>
      <sz val="11"/>
      <name val="ＭＳ Ｐゴシック"/>
      <family val="2"/>
      <charset val="128"/>
    </font>
    <font>
      <sz val="10"/>
      <name val="3C_Times_T"/>
    </font>
    <font>
      <sz val="10"/>
      <name val="VNbook-Antiqua"/>
      <family val="2"/>
    </font>
    <font>
      <sz val="11"/>
      <color indexed="32"/>
      <name val="VNI-Times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b/>
      <sz val="8"/>
      <color indexed="8"/>
      <name val="Helv"/>
    </font>
    <font>
      <sz val="10"/>
      <name val="Symbol"/>
      <family val="1"/>
    </font>
    <font>
      <b/>
      <sz val="11"/>
      <color indexed="8"/>
      <name val="Calibri"/>
      <family val="2"/>
    </font>
    <font>
      <sz val="13"/>
      <name val=".VnArial"/>
      <family val="2"/>
    </font>
    <font>
      <b/>
      <sz val="10"/>
      <name val="VNI-Univer"/>
    </font>
    <font>
      <sz val="12"/>
      <name val="VNTime"/>
    </font>
    <font>
      <sz val="10"/>
      <name val=".VnBook-Antiqua"/>
      <family val="2"/>
    </font>
    <font>
      <sz val="8"/>
      <name val=".VnTime"/>
      <family val="2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2"/>
      <name val=".VnTime"/>
      <family val="2"/>
    </font>
    <font>
      <sz val="10"/>
      <name val="VnTime"/>
    </font>
    <font>
      <b/>
      <u val="double"/>
      <sz val="12"/>
      <color indexed="12"/>
      <name val=".VnBahamasB"/>
      <family val="2"/>
    </font>
    <font>
      <b/>
      <sz val="18"/>
      <color indexed="56"/>
      <name val="Cambria"/>
      <family val="2"/>
    </font>
    <font>
      <b/>
      <i/>
      <u/>
      <sz val="12"/>
      <name val=".VnTimeH"/>
      <family val="2"/>
    </font>
    <font>
      <b/>
      <sz val="13"/>
      <color indexed="52"/>
      <name val="Times New Roman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3"/>
      <color indexed="8"/>
      <name val="Times New Roman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sz val="13"/>
      <color indexed="17"/>
      <name val="Times New Roman"/>
      <family val="2"/>
    </font>
    <font>
      <sz val="10"/>
      <name val=".VnAvant"/>
      <family val="2"/>
    </font>
    <font>
      <b/>
      <sz val="14"/>
      <name val=".VnTime"/>
      <family val="2"/>
    </font>
    <font>
      <sz val="13"/>
      <color indexed="60"/>
      <name val="Times New Roman"/>
      <family val="2"/>
    </font>
    <font>
      <sz val="11"/>
      <color indexed="10"/>
      <name val="Calibri"/>
      <family val="2"/>
    </font>
    <font>
      <sz val="13"/>
      <color indexed="10"/>
      <name val="Times New Roman"/>
      <family val="2"/>
    </font>
    <font>
      <i/>
      <sz val="13"/>
      <color indexed="23"/>
      <name val="Times New Roman"/>
      <family val="2"/>
    </font>
    <font>
      <sz val="14"/>
      <name val="CordiaUPC"/>
      <family val="2"/>
    </font>
    <font>
      <sz val="8"/>
      <name val="VNI-Helve"/>
    </font>
    <font>
      <sz val="14"/>
      <name val="VnTime"/>
      <family val="2"/>
    </font>
    <font>
      <b/>
      <sz val="8"/>
      <name val="VN Helvetica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lucida sans"/>
      <family val="2"/>
    </font>
    <font>
      <sz val="10"/>
      <name val="VN Helvetica"/>
    </font>
    <font>
      <sz val="9"/>
      <name val=".VnTime"/>
      <family val="2"/>
    </font>
    <font>
      <sz val="10"/>
      <name val="Geneva"/>
      <family val="2"/>
    </font>
    <font>
      <b/>
      <i/>
      <sz val="12"/>
      <name val=".VnTime"/>
      <family val="2"/>
    </font>
    <font>
      <sz val="13"/>
      <color indexed="20"/>
      <name val="Times New Roman"/>
      <family val="2"/>
    </font>
    <font>
      <sz val="14"/>
      <name val=".VnArial"/>
      <family val="2"/>
    </font>
    <font>
      <sz val="10"/>
      <name val="ｺﾞｼｯｸ体MT-M"/>
      <family val="3"/>
      <charset val="128"/>
    </font>
    <font>
      <sz val="14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u/>
      <sz val="14"/>
      <color indexed="36"/>
      <name val="Cordia New"/>
      <family val="2"/>
      <charset val="222"/>
    </font>
    <font>
      <sz val="10"/>
      <name val=" "/>
      <family val="1"/>
      <charset val="136"/>
    </font>
    <font>
      <sz val="12"/>
      <color indexed="8"/>
      <name val="바탕체"/>
      <family val="3"/>
    </font>
    <font>
      <sz val="12"/>
      <name val="뼻뮝"/>
      <family val="3"/>
    </font>
    <font>
      <sz val="10"/>
      <name val="명조"/>
      <family val="3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2"/>
      <name val="官帕眉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u/>
      <sz val="12"/>
      <color indexed="36"/>
      <name val=".VnTime"/>
      <family val="2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sz val="10"/>
      <name val="明朝"/>
      <family val="1"/>
      <charset val="128"/>
    </font>
    <font>
      <b/>
      <sz val="14"/>
      <color theme="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.VnTime"/>
      <family val="2"/>
    </font>
    <font>
      <sz val="11"/>
      <color rgb="FFFF000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</fonts>
  <fills count="8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7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1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4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9"/>
        <b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15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353">
    <xf numFmtId="0" fontId="0" fillId="0" borderId="0"/>
    <xf numFmtId="3" fontId="6" fillId="0" borderId="0">
      <alignment vertical="center" wrapText="1"/>
    </xf>
    <xf numFmtId="3" fontId="6" fillId="0" borderId="0">
      <alignment vertical="center" wrapText="1"/>
    </xf>
    <xf numFmtId="1" fontId="6" fillId="0" borderId="0">
      <alignment vertical="center" wrapText="1"/>
    </xf>
    <xf numFmtId="16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7" fillId="0" borderId="0"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9" fillId="0" borderId="0"/>
    <xf numFmtId="0" fontId="20" fillId="0" borderId="0"/>
    <xf numFmtId="0" fontId="16" fillId="0" borderId="0"/>
    <xf numFmtId="0" fontId="19" fillId="0" borderId="0"/>
    <xf numFmtId="3" fontId="21" fillId="0" borderId="1"/>
    <xf numFmtId="3" fontId="22" fillId="0" borderId="1"/>
    <xf numFmtId="3" fontId="22" fillId="0" borderId="1"/>
    <xf numFmtId="3" fontId="22" fillId="0" borderId="1"/>
    <xf numFmtId="3" fontId="22" fillId="0" borderId="1"/>
    <xf numFmtId="3" fontId="21" fillId="0" borderId="1"/>
    <xf numFmtId="3" fontId="21" fillId="0" borderId="1"/>
    <xf numFmtId="3" fontId="21" fillId="0" borderId="1"/>
    <xf numFmtId="168" fontId="23" fillId="0" borderId="12">
      <alignment horizontal="center"/>
      <protection hidden="1"/>
    </xf>
    <xf numFmtId="168" fontId="23" fillId="0" borderId="12">
      <alignment horizontal="center"/>
      <protection hidden="1"/>
    </xf>
    <xf numFmtId="168" fontId="23" fillId="0" borderId="12">
      <alignment horizontal="center"/>
      <protection hidden="1"/>
    </xf>
    <xf numFmtId="0" fontId="24" fillId="0" borderId="12">
      <alignment horizontal="center"/>
      <protection hidden="1"/>
    </xf>
    <xf numFmtId="168" fontId="23" fillId="0" borderId="12">
      <alignment horizontal="center"/>
      <protection hidden="1"/>
    </xf>
    <xf numFmtId="168" fontId="23" fillId="0" borderId="13">
      <alignment horizontal="center"/>
      <protection hidden="1"/>
    </xf>
    <xf numFmtId="168" fontId="23" fillId="0" borderId="12">
      <alignment horizontal="center"/>
      <protection hidden="1"/>
    </xf>
    <xf numFmtId="168" fontId="23" fillId="0" borderId="12">
      <alignment horizontal="center"/>
      <protection hidden="1"/>
    </xf>
    <xf numFmtId="168" fontId="23" fillId="0" borderId="12">
      <alignment horizontal="center"/>
      <protection hidden="1"/>
    </xf>
    <xf numFmtId="168" fontId="23" fillId="0" borderId="12">
      <alignment horizontal="center"/>
      <protection hidden="1"/>
    </xf>
    <xf numFmtId="0" fontId="24" fillId="0" borderId="12">
      <alignment horizontal="center"/>
      <protection hidden="1"/>
    </xf>
    <xf numFmtId="168" fontId="23" fillId="0" borderId="12">
      <alignment horizontal="center"/>
      <protection hidden="1"/>
    </xf>
    <xf numFmtId="168" fontId="23" fillId="0" borderId="13">
      <alignment horizontal="center"/>
      <protection hidden="1"/>
    </xf>
    <xf numFmtId="0" fontId="24" fillId="0" borderId="13">
      <alignment horizontal="center"/>
      <protection hidden="1"/>
    </xf>
    <xf numFmtId="168" fontId="23" fillId="0" borderId="13">
      <alignment horizontal="center"/>
      <protection hidden="1"/>
    </xf>
    <xf numFmtId="168" fontId="23" fillId="0" borderId="12">
      <alignment horizontal="center"/>
      <protection hidden="1"/>
    </xf>
    <xf numFmtId="0" fontId="24" fillId="0" borderId="13">
      <alignment horizontal="center"/>
      <protection hidden="1"/>
    </xf>
    <xf numFmtId="168" fontId="23" fillId="0" borderId="13">
      <alignment horizontal="center"/>
      <protection hidden="1"/>
    </xf>
    <xf numFmtId="168" fontId="23" fillId="0" borderId="12">
      <alignment horizontal="center"/>
      <protection hidden="1"/>
    </xf>
    <xf numFmtId="168" fontId="23" fillId="0" borderId="12">
      <alignment horizontal="center"/>
      <protection hidden="1"/>
    </xf>
    <xf numFmtId="168" fontId="23" fillId="0" borderId="12">
      <alignment horizontal="center"/>
      <protection hidden="1"/>
    </xf>
    <xf numFmtId="42" fontId="16" fillId="0" borderId="0" applyFont="0" applyFill="0" applyBorder="0" applyAlignment="0" applyProtection="0"/>
    <xf numFmtId="38" fontId="25" fillId="0" borderId="0" applyFont="0" applyFill="0" applyBorder="0" applyAlignment="0" applyProtection="0"/>
    <xf numFmtId="169" fontId="26" fillId="0" borderId="14" applyFont="0" applyBorder="0"/>
    <xf numFmtId="169" fontId="26" fillId="0" borderId="14" applyFont="0" applyBorder="0"/>
    <xf numFmtId="0" fontId="24" fillId="0" borderId="14" applyFont="0" applyBorder="0"/>
    <xf numFmtId="0" fontId="27" fillId="0" borderId="0"/>
    <xf numFmtId="170" fontId="2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2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16" fillId="0" borderId="0"/>
    <xf numFmtId="17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6" fontId="30" fillId="0" borderId="0" applyFont="0" applyFill="0" applyBorder="0" applyAlignment="0" applyProtection="0"/>
    <xf numFmtId="0" fontId="34" fillId="0" borderId="18"/>
    <xf numFmtId="0" fontId="35" fillId="0" borderId="18"/>
    <xf numFmtId="0" fontId="35" fillId="0" borderId="18"/>
    <xf numFmtId="0" fontId="34" fillId="0" borderId="18"/>
    <xf numFmtId="177" fontId="30" fillId="0" borderId="0" applyFont="0" applyFill="0" applyBorder="0" applyAlignment="0" applyProtection="0"/>
    <xf numFmtId="178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8" fillId="15" borderId="19" applyNumberFormat="0" applyAlignment="0" applyProtection="0"/>
    <xf numFmtId="0" fontId="38" fillId="16" borderId="19" applyNumberFormat="0" applyAlignment="0" applyProtection="0"/>
    <xf numFmtId="0" fontId="39" fillId="17" borderId="20" applyNumberFormat="0" applyAlignment="0" applyProtection="0"/>
    <xf numFmtId="0" fontId="39" fillId="18" borderId="20" applyNumberFormat="0" applyAlignment="0" applyProtection="0"/>
    <xf numFmtId="0" fontId="40" fillId="0" borderId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0" fontId="16" fillId="0" borderId="0"/>
    <xf numFmtId="0" fontId="16" fillId="0" borderId="0"/>
    <xf numFmtId="0" fontId="42" fillId="0" borderId="0">
      <alignment vertical="top"/>
    </xf>
    <xf numFmtId="0" fontId="43" fillId="0" borderId="0"/>
    <xf numFmtId="0" fontId="44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45" fillId="0" borderId="0" applyFont="0" applyFill="0" applyBorder="0" applyAlignment="0" applyProtection="0"/>
    <xf numFmtId="174" fontId="46" fillId="0" borderId="0" applyFont="0" applyFill="0" applyBorder="0" applyAlignment="0" applyProtection="0"/>
    <xf numFmtId="0" fontId="47" fillId="0" borderId="0"/>
    <xf numFmtId="178" fontId="46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9" fontId="48" fillId="0" borderId="0" applyFont="0" applyFill="0" applyBorder="0" applyAlignment="0" applyProtection="0"/>
    <xf numFmtId="173" fontId="4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4" fontId="46" fillId="0" borderId="0" applyFont="0" applyFill="0" applyBorder="0" applyAlignment="0" applyProtection="0"/>
    <xf numFmtId="0" fontId="46" fillId="0" borderId="0"/>
    <xf numFmtId="0" fontId="49" fillId="0" borderId="0"/>
    <xf numFmtId="0" fontId="16" fillId="0" borderId="0"/>
    <xf numFmtId="0" fontId="4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2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5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15" fillId="0" borderId="0" applyFont="0" applyFill="0" applyBorder="0" applyAlignment="0" applyProtection="0"/>
    <xf numFmtId="185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5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0" fontId="42" fillId="0" borderId="0">
      <alignment vertical="top"/>
    </xf>
    <xf numFmtId="0" fontId="42" fillId="0" borderId="0">
      <alignment vertical="top"/>
    </xf>
    <xf numFmtId="0" fontId="20" fillId="0" borderId="0"/>
    <xf numFmtId="0" fontId="20" fillId="0" borderId="0"/>
    <xf numFmtId="0" fontId="20" fillId="0" borderId="0"/>
    <xf numFmtId="185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165" fontId="16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29" fillId="0" borderId="0"/>
    <xf numFmtId="0" fontId="16" fillId="0" borderId="0" applyNumberFormat="0" applyFill="0" applyBorder="0" applyAlignment="0" applyProtection="0"/>
    <xf numFmtId="42" fontId="50" fillId="0" borderId="0" applyFont="0" applyFill="0" applyBorder="0" applyAlignment="0" applyProtection="0"/>
    <xf numFmtId="0" fontId="42" fillId="0" borderId="0">
      <alignment vertical="top"/>
    </xf>
    <xf numFmtId="42" fontId="50" fillId="0" borderId="0" applyFont="0" applyFill="0" applyBorder="0" applyAlignment="0" applyProtection="0"/>
    <xf numFmtId="0" fontId="42" fillId="0" borderId="0">
      <alignment vertical="top"/>
    </xf>
    <xf numFmtId="0" fontId="42" fillId="0" borderId="0">
      <alignment vertical="top"/>
    </xf>
    <xf numFmtId="4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8" fontId="5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5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50" fillId="0" borderId="0" applyFont="0" applyFill="0" applyBorder="0" applyAlignment="0" applyProtection="0"/>
    <xf numFmtId="0" fontId="29" fillId="0" borderId="0"/>
    <xf numFmtId="0" fontId="27" fillId="0" borderId="0" applyNumberFormat="0" applyFill="0" applyBorder="0" applyAlignment="0" applyProtection="0"/>
    <xf numFmtId="0" fontId="29" fillId="0" borderId="0"/>
    <xf numFmtId="0" fontId="2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9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9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29" fillId="0" borderId="0"/>
    <xf numFmtId="44" fontId="16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42" fontId="50" fillId="0" borderId="0" applyFont="0" applyFill="0" applyBorder="0" applyAlignment="0" applyProtection="0"/>
    <xf numFmtId="0" fontId="29" fillId="0" borderId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9" fillId="0" borderId="0"/>
    <xf numFmtId="0" fontId="20" fillId="0" borderId="0"/>
    <xf numFmtId="0" fontId="29" fillId="0" borderId="0"/>
    <xf numFmtId="0" fontId="27" fillId="0" borderId="0" applyNumberForma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85" fontId="50" fillId="0" borderId="0" applyFont="0" applyFill="0" applyBorder="0" applyAlignment="0" applyProtection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67" fontId="15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2" fillId="0" borderId="0">
      <alignment vertical="top"/>
    </xf>
    <xf numFmtId="0" fontId="29" fillId="0" borderId="0"/>
    <xf numFmtId="0" fontId="29" fillId="0" borderId="0"/>
    <xf numFmtId="0" fontId="16" fillId="0" borderId="0"/>
    <xf numFmtId="181" fontId="52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0" fontId="20" fillId="0" borderId="0"/>
    <xf numFmtId="0" fontId="10" fillId="0" borderId="0"/>
    <xf numFmtId="0" fontId="16" fillId="0" borderId="0" applyFill="0" applyBorder="0"/>
    <xf numFmtId="0" fontId="16" fillId="0" borderId="0" applyFill="0" applyBorder="0"/>
    <xf numFmtId="0" fontId="16" fillId="0" borderId="0" applyFill="0" applyBorder="0"/>
    <xf numFmtId="4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90" fontId="54" fillId="0" borderId="0" applyFont="0" applyFill="0" applyBorder="0" applyAlignment="0" applyProtection="0"/>
    <xf numFmtId="191" fontId="55" fillId="0" borderId="0" applyFont="0" applyFill="0" applyBorder="0" applyAlignment="0" applyProtection="0"/>
    <xf numFmtId="19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55" fillId="0" borderId="0"/>
    <xf numFmtId="0" fontId="56" fillId="0" borderId="0" applyNumberFormat="0" applyFont="0" applyFill="0" applyBorder="0" applyAlignment="0" applyProtection="0"/>
    <xf numFmtId="41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16" fillId="0" borderId="0"/>
    <xf numFmtId="0" fontId="1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2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2" fontId="50" fillId="0" borderId="0" applyFont="0" applyFill="0" applyBorder="0" applyAlignment="0" applyProtection="0"/>
    <xf numFmtId="173" fontId="15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8" fontId="15" fillId="0" borderId="0" applyFont="0" applyFill="0" applyBorder="0" applyAlignment="0" applyProtection="0"/>
    <xf numFmtId="42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97" fontId="15" fillId="0" borderId="0" applyFont="0" applyFill="0" applyBorder="0" applyAlignment="0" applyProtection="0"/>
    <xf numFmtId="196" fontId="50" fillId="0" borderId="0" applyFont="0" applyFill="0" applyBorder="0" applyAlignment="0" applyProtection="0"/>
    <xf numFmtId="197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99" fontId="50" fillId="0" borderId="0" applyFont="0" applyFill="0" applyBorder="0" applyAlignment="0" applyProtection="0"/>
    <xf numFmtId="199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3" fontId="15" fillId="0" borderId="0" applyFont="0" applyFill="0" applyBorder="0" applyAlignment="0" applyProtection="0"/>
    <xf numFmtId="192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201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20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189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97" fontId="15" fillId="0" borderId="0" applyFont="0" applyFill="0" applyBorder="0" applyAlignment="0" applyProtection="0"/>
    <xf numFmtId="196" fontId="50" fillId="0" borderId="0" applyFont="0" applyFill="0" applyBorder="0" applyAlignment="0" applyProtection="0"/>
    <xf numFmtId="197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178" fontId="15" fillId="0" borderId="0" applyFont="0" applyFill="0" applyBorder="0" applyAlignment="0" applyProtection="0"/>
    <xf numFmtId="42" fontId="50" fillId="0" borderId="0" applyFont="0" applyFill="0" applyBorder="0" applyAlignment="0" applyProtection="0"/>
    <xf numFmtId="199" fontId="50" fillId="0" borderId="0" applyFont="0" applyFill="0" applyBorder="0" applyAlignment="0" applyProtection="0"/>
    <xf numFmtId="199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173" fontId="15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201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20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/>
    <xf numFmtId="181" fontId="52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0" fontId="20" fillId="0" borderId="0"/>
    <xf numFmtId="0" fontId="10" fillId="0" borderId="0"/>
    <xf numFmtId="0" fontId="16" fillId="0" borderId="0" applyFill="0" applyBorder="0"/>
    <xf numFmtId="0" fontId="16" fillId="0" borderId="0" applyFill="0" applyBorder="0"/>
    <xf numFmtId="0" fontId="16" fillId="0" borderId="0" applyFill="0" applyBorder="0"/>
    <xf numFmtId="0" fontId="55" fillId="0" borderId="0"/>
    <xf numFmtId="41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177" fontId="16" fillId="0" borderId="0" applyFont="0" applyFill="0" applyBorder="0" applyAlignment="0" applyProtection="0"/>
    <xf numFmtId="190" fontId="54" fillId="0" borderId="0" applyFont="0" applyFill="0" applyBorder="0" applyAlignment="0" applyProtection="0"/>
    <xf numFmtId="191" fontId="55" fillId="0" borderId="0" applyFont="0" applyFill="0" applyBorder="0" applyAlignment="0" applyProtection="0"/>
    <xf numFmtId="19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16" fillId="0" borderId="0"/>
    <xf numFmtId="0" fontId="16" fillId="0" borderId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6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97" fontId="15" fillId="0" borderId="0" applyFont="0" applyFill="0" applyBorder="0" applyAlignment="0" applyProtection="0"/>
    <xf numFmtId="196" fontId="50" fillId="0" borderId="0" applyFont="0" applyFill="0" applyBorder="0" applyAlignment="0" applyProtection="0"/>
    <xf numFmtId="197" fontId="5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51" fillId="0" borderId="0"/>
    <xf numFmtId="0" fontId="29" fillId="0" borderId="0"/>
    <xf numFmtId="181" fontId="52" fillId="0" borderId="0" applyFont="0" applyFill="0" applyBorder="0" applyAlignment="0" applyProtection="0"/>
    <xf numFmtId="0" fontId="10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56" fillId="0" borderId="0" applyNumberFormat="0" applyFont="0" applyFill="0" applyBorder="0" applyAlignment="0" applyProtection="0"/>
    <xf numFmtId="0" fontId="20" fillId="0" borderId="0"/>
    <xf numFmtId="190" fontId="54" fillId="0" borderId="0" applyFont="0" applyFill="0" applyBorder="0" applyAlignment="0" applyProtection="0"/>
    <xf numFmtId="191" fontId="55" fillId="0" borderId="0" applyFont="0" applyFill="0" applyBorder="0" applyAlignment="0" applyProtection="0"/>
    <xf numFmtId="19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7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16" fillId="0" borderId="0" applyFill="0" applyBorder="0"/>
    <xf numFmtId="0" fontId="16" fillId="0" borderId="0" applyFill="0" applyBorder="0"/>
    <xf numFmtId="0" fontId="16" fillId="0" borderId="0" applyFill="0" applyBorder="0"/>
    <xf numFmtId="181" fontId="53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74" fontId="15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29" fillId="0" borderId="0"/>
    <xf numFmtId="198" fontId="50" fillId="0" borderId="0" applyFont="0" applyFill="0" applyBorder="0" applyAlignment="0" applyProtection="0"/>
    <xf numFmtId="0" fontId="29" fillId="0" borderId="0"/>
    <xf numFmtId="0" fontId="29" fillId="0" borderId="0"/>
    <xf numFmtId="164" fontId="1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>
      <alignment vertical="top"/>
    </xf>
    <xf numFmtId="0" fontId="20" fillId="0" borderId="0"/>
    <xf numFmtId="0" fontId="20" fillId="0" borderId="0"/>
    <xf numFmtId="0" fontId="42" fillId="0" borderId="0">
      <alignment vertical="top"/>
    </xf>
    <xf numFmtId="0" fontId="56" fillId="0" borderId="0" applyNumberFormat="0" applyFont="0" applyFill="0" applyBorder="0" applyAlignment="0" applyProtection="0"/>
    <xf numFmtId="0" fontId="20" fillId="0" borderId="0"/>
    <xf numFmtId="0" fontId="16" fillId="0" borderId="0" applyFill="0" applyBorder="0"/>
    <xf numFmtId="0" fontId="16" fillId="0" borderId="0" applyFill="0" applyBorder="0"/>
    <xf numFmtId="0" fontId="16" fillId="0" borderId="0" applyFill="0" applyBorder="0"/>
    <xf numFmtId="181" fontId="52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203" fontId="16" fillId="0" borderId="0" applyFont="0" applyFill="0" applyBorder="0" applyAlignment="0" applyProtection="0"/>
    <xf numFmtId="181" fontId="52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90" fontId="54" fillId="0" borderId="0" applyFont="0" applyFill="0" applyBorder="0" applyAlignment="0" applyProtection="0"/>
    <xf numFmtId="191" fontId="55" fillId="0" borderId="0" applyFont="0" applyFill="0" applyBorder="0" applyAlignment="0" applyProtection="0"/>
    <xf numFmtId="19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/>
    <xf numFmtId="177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55" fillId="0" borderId="0"/>
    <xf numFmtId="0" fontId="42" fillId="0" borderId="0">
      <alignment vertical="top"/>
    </xf>
    <xf numFmtId="42" fontId="50" fillId="0" borderId="0" applyFont="0" applyFill="0" applyBorder="0" applyAlignment="0" applyProtection="0"/>
    <xf numFmtId="174" fontId="15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78" fontId="15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201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20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29" fillId="0" borderId="0"/>
    <xf numFmtId="0" fontId="20" fillId="0" borderId="0"/>
    <xf numFmtId="199" fontId="50" fillId="0" borderId="0" applyFont="0" applyFill="0" applyBorder="0" applyAlignment="0" applyProtection="0"/>
    <xf numFmtId="199" fontId="5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>
      <alignment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50" fillId="0" borderId="0" applyFont="0" applyFill="0" applyBorder="0" applyAlignment="0" applyProtection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27" fillId="0" borderId="0" applyNumberFormat="0" applyFill="0" applyBorder="0" applyAlignment="0" applyProtection="0"/>
    <xf numFmtId="0" fontId="2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4" fontId="58" fillId="0" borderId="0" applyFont="0" applyFill="0" applyBorder="0" applyAlignment="0" applyProtection="0"/>
    <xf numFmtId="205" fontId="59" fillId="0" borderId="0" applyFont="0" applyFill="0" applyBorder="0" applyAlignment="0" applyProtection="0"/>
    <xf numFmtId="206" fontId="37" fillId="0" borderId="0" applyFont="0" applyFill="0" applyBorder="0" applyAlignment="0" applyProtection="0"/>
    <xf numFmtId="207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206" fontId="37" fillId="0" borderId="0" applyFont="0" applyFill="0" applyBorder="0" applyAlignment="0" applyProtection="0"/>
    <xf numFmtId="207" fontId="60" fillId="0" borderId="0" applyFont="0" applyFill="0" applyBorder="0" applyAlignment="0" applyProtection="0"/>
    <xf numFmtId="41" fontId="16" fillId="0" borderId="0" applyFont="0" applyFill="0" applyBorder="0" applyAlignment="0" applyProtection="0"/>
    <xf numFmtId="208" fontId="6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181" fontId="62" fillId="0" borderId="0" applyFont="0" applyFill="0" applyBorder="0" applyAlignment="0" applyProtection="0"/>
    <xf numFmtId="181" fontId="63" fillId="0" borderId="0" applyFont="0" applyFill="0" applyBorder="0" applyAlignment="0" applyProtection="0"/>
    <xf numFmtId="209" fontId="62" fillId="0" borderId="0" applyFont="0" applyFill="0" applyBorder="0" applyAlignment="0" applyProtection="0"/>
    <xf numFmtId="209" fontId="63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210" fontId="64" fillId="0" borderId="0" applyFont="0" applyFill="0" applyBorder="0" applyAlignment="0" applyProtection="0"/>
    <xf numFmtId="210" fontId="50" fillId="0" borderId="0" applyFont="0" applyFill="0" applyBorder="0" applyAlignment="0" applyProtection="0"/>
    <xf numFmtId="211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5" fillId="0" borderId="0" applyFont="0" applyFill="0" applyBorder="0" applyAlignment="0" applyProtection="0"/>
    <xf numFmtId="212" fontId="66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83" fontId="62" fillId="0" borderId="0" applyFont="0" applyFill="0" applyBorder="0" applyAlignment="0" applyProtection="0"/>
    <xf numFmtId="183" fontId="63" fillId="0" borderId="0" applyFont="0" applyFill="0" applyBorder="0" applyAlignment="0" applyProtection="0"/>
    <xf numFmtId="213" fontId="62" fillId="0" borderId="0" applyFont="0" applyFill="0" applyBorder="0" applyAlignment="0" applyProtection="0"/>
    <xf numFmtId="213" fontId="63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214" fontId="67" fillId="0" borderId="0" applyFont="0" applyFill="0" applyBorder="0" applyAlignment="0" applyProtection="0"/>
    <xf numFmtId="214" fontId="67" fillId="0" borderId="0" applyFont="0" applyFill="0" applyBorder="0" applyAlignment="0" applyProtection="0"/>
    <xf numFmtId="215" fontId="61" fillId="0" borderId="0" applyFont="0" applyFill="0" applyBorder="0" applyAlignment="0" applyProtection="0"/>
    <xf numFmtId="215" fontId="61" fillId="0" borderId="0" applyFont="0" applyFill="0" applyBorder="0" applyAlignment="0" applyProtection="0"/>
    <xf numFmtId="216" fontId="64" fillId="0" borderId="0" applyFont="0" applyFill="0" applyBorder="0" applyAlignment="0" applyProtection="0"/>
    <xf numFmtId="216" fontId="50" fillId="0" borderId="0" applyFont="0" applyFill="0" applyBorder="0" applyAlignment="0" applyProtection="0"/>
    <xf numFmtId="214" fontId="67" fillId="0" borderId="0" applyFont="0" applyFill="0" applyBorder="0" applyAlignment="0" applyProtection="0"/>
    <xf numFmtId="214" fontId="67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6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68" fillId="0" borderId="0"/>
    <xf numFmtId="0" fontId="69" fillId="0" borderId="0"/>
    <xf numFmtId="217" fontId="27" fillId="0" borderId="0" applyFont="0" applyFill="0" applyBorder="0" applyAlignment="0" applyProtection="0"/>
    <xf numFmtId="217" fontId="27" fillId="0" borderId="0" applyFont="0" applyFill="0" applyBorder="0" applyAlignment="0" applyProtection="0"/>
    <xf numFmtId="213" fontId="70" fillId="0" borderId="0" applyFont="0" applyFill="0" applyBorder="0" applyAlignment="0" applyProtection="0"/>
    <xf numFmtId="0" fontId="71" fillId="0" borderId="0"/>
    <xf numFmtId="0" fontId="71" fillId="0" borderId="0"/>
    <xf numFmtId="0" fontId="72" fillId="0" borderId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218" fontId="73" fillId="0" borderId="0" applyFont="0" applyFill="0" applyBorder="0" applyAlignment="0" applyProtection="0"/>
    <xf numFmtId="212" fontId="73" fillId="0" borderId="0" applyFont="0" applyFill="0" applyBorder="0" applyAlignment="0" applyProtection="0"/>
    <xf numFmtId="0" fontId="6" fillId="0" borderId="0"/>
    <xf numFmtId="1" fontId="74" fillId="0" borderId="1" applyBorder="0" applyAlignment="0">
      <alignment horizontal="center"/>
    </xf>
    <xf numFmtId="1" fontId="74" fillId="0" borderId="1" applyBorder="0" applyAlignment="0">
      <alignment horizontal="center"/>
    </xf>
    <xf numFmtId="1" fontId="74" fillId="0" borderId="1" applyBorder="0" applyAlignment="0">
      <alignment horizontal="center"/>
    </xf>
    <xf numFmtId="0" fontId="6" fillId="0" borderId="0"/>
    <xf numFmtId="0" fontId="75" fillId="0" borderId="0"/>
    <xf numFmtId="3" fontId="21" fillId="0" borderId="1"/>
    <xf numFmtId="3" fontId="22" fillId="0" borderId="1"/>
    <xf numFmtId="3" fontId="22" fillId="0" borderId="1"/>
    <xf numFmtId="3" fontId="22" fillId="0" borderId="1"/>
    <xf numFmtId="3" fontId="22" fillId="0" borderId="1"/>
    <xf numFmtId="3" fontId="21" fillId="0" borderId="1"/>
    <xf numFmtId="3" fontId="21" fillId="0" borderId="1"/>
    <xf numFmtId="3" fontId="21" fillId="0" borderId="1"/>
    <xf numFmtId="3" fontId="22" fillId="0" borderId="1"/>
    <xf numFmtId="3" fontId="22" fillId="0" borderId="1"/>
    <xf numFmtId="3" fontId="22" fillId="0" borderId="1"/>
    <xf numFmtId="3" fontId="22" fillId="0" borderId="1"/>
    <xf numFmtId="3" fontId="21" fillId="0" borderId="1"/>
    <xf numFmtId="3" fontId="21" fillId="0" borderId="1"/>
    <xf numFmtId="0" fontId="76" fillId="19" borderId="0"/>
    <xf numFmtId="0" fontId="76" fillId="19" borderId="0"/>
    <xf numFmtId="0" fontId="77" fillId="19" borderId="0"/>
    <xf numFmtId="204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0" fontId="76" fillId="19" borderId="0"/>
    <xf numFmtId="0" fontId="76" fillId="19" borderId="0"/>
    <xf numFmtId="0" fontId="76" fillId="19" borderId="0"/>
    <xf numFmtId="0" fontId="76" fillId="19" borderId="0"/>
    <xf numFmtId="204" fontId="58" fillId="0" borderId="0" applyFont="0" applyFill="0" applyBorder="0" applyAlignment="0" applyProtection="0"/>
    <xf numFmtId="0" fontId="76" fillId="16" borderId="0"/>
    <xf numFmtId="204" fontId="58" fillId="0" borderId="0" applyFont="0" applyFill="0" applyBorder="0" applyAlignment="0" applyProtection="0"/>
    <xf numFmtId="0" fontId="76" fillId="19" borderId="0"/>
    <xf numFmtId="0" fontId="76" fillId="19" borderId="0"/>
    <xf numFmtId="0" fontId="76" fillId="19" borderId="0"/>
    <xf numFmtId="204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0" fontId="76" fillId="19" borderId="0"/>
    <xf numFmtId="204" fontId="58" fillId="0" borderId="0" applyFont="0" applyFill="0" applyBorder="0" applyAlignment="0" applyProtection="0"/>
    <xf numFmtId="0" fontId="76" fillId="19" borderId="0"/>
    <xf numFmtId="0" fontId="77" fillId="19" borderId="0"/>
    <xf numFmtId="0" fontId="76" fillId="19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7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6" fillId="19" borderId="0"/>
    <xf numFmtId="0" fontId="76" fillId="19" borderId="0"/>
    <xf numFmtId="0" fontId="59" fillId="19" borderId="0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20" fillId="0" borderId="2"/>
    <xf numFmtId="0" fontId="77" fillId="19" borderId="0"/>
    <xf numFmtId="0" fontId="76" fillId="19" borderId="0"/>
    <xf numFmtId="0" fontId="77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7" fillId="16" borderId="0"/>
    <xf numFmtId="0" fontId="78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8" fillId="19" borderId="0"/>
    <xf numFmtId="0" fontId="77" fillId="16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8" fillId="19" borderId="0"/>
    <xf numFmtId="0" fontId="77" fillId="16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8" fillId="19" borderId="0"/>
    <xf numFmtId="0" fontId="77" fillId="16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8" fillId="19" borderId="0"/>
    <xf numFmtId="0" fontId="77" fillId="16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6" fillId="19" borderId="0"/>
    <xf numFmtId="0" fontId="76" fillId="19" borderId="0"/>
    <xf numFmtId="204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0" fontId="76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9" fillId="0" borderId="0" applyFont="0" applyFill="0" applyBorder="0" applyAlignment="0">
      <alignment horizontal="left"/>
    </xf>
    <xf numFmtId="0" fontId="76" fillId="19" borderId="0"/>
    <xf numFmtId="0" fontId="76" fillId="19" borderId="0"/>
    <xf numFmtId="204" fontId="58" fillId="0" borderId="0" applyFont="0" applyFill="0" applyBorder="0" applyAlignment="0" applyProtection="0"/>
    <xf numFmtId="0" fontId="76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0" fontId="18" fillId="19" borderId="0"/>
    <xf numFmtId="0" fontId="18" fillId="19" borderId="0"/>
    <xf numFmtId="0" fontId="18" fillId="19" borderId="0"/>
    <xf numFmtId="0" fontId="18" fillId="19" borderId="0"/>
    <xf numFmtId="0" fontId="76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7" fillId="19" borderId="0"/>
    <xf numFmtId="0" fontId="78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6" fillId="19" borderId="0"/>
    <xf numFmtId="0" fontId="77" fillId="19" borderId="0"/>
    <xf numFmtId="0" fontId="77" fillId="19" borderId="0"/>
    <xf numFmtId="0" fontId="76" fillId="19" borderId="0"/>
    <xf numFmtId="0" fontId="77" fillId="19" borderId="0"/>
    <xf numFmtId="0" fontId="77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9" fillId="0" borderId="0" applyFont="0" applyFill="0" applyBorder="0" applyAlignment="0">
      <alignment horizontal="left"/>
    </xf>
    <xf numFmtId="0" fontId="79" fillId="0" borderId="0" applyFont="0" applyFill="0" applyBorder="0" applyAlignment="0">
      <alignment horizontal="left"/>
    </xf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6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0" fontId="76" fillId="19" borderId="0"/>
    <xf numFmtId="204" fontId="58" fillId="0" borderId="0" applyFont="0" applyFill="0" applyBorder="0" applyAlignment="0" applyProtection="0"/>
    <xf numFmtId="0" fontId="79" fillId="0" borderId="0" applyFont="0" applyFill="0" applyBorder="0" applyAlignment="0">
      <alignment horizontal="left"/>
    </xf>
    <xf numFmtId="0" fontId="77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7" fillId="19" borderId="0"/>
    <xf numFmtId="0" fontId="77" fillId="19" borderId="0"/>
    <xf numFmtId="0" fontId="76" fillId="19" borderId="0"/>
    <xf numFmtId="0" fontId="77" fillId="19" borderId="0"/>
    <xf numFmtId="0" fontId="79" fillId="0" borderId="0" applyFont="0" applyFill="0" applyBorder="0" applyAlignment="0">
      <alignment horizontal="left"/>
    </xf>
    <xf numFmtId="0" fontId="77" fillId="19" borderId="0"/>
    <xf numFmtId="0" fontId="76" fillId="19" borderId="0"/>
    <xf numFmtId="0" fontId="76" fillId="19" borderId="0"/>
    <xf numFmtId="0" fontId="76" fillId="19" borderId="0"/>
    <xf numFmtId="0" fontId="76" fillId="19" borderId="0"/>
    <xf numFmtId="0" fontId="77" fillId="19" borderId="0"/>
    <xf numFmtId="204" fontId="58" fillId="0" borderId="0" applyFont="0" applyFill="0" applyBorder="0" applyAlignment="0" applyProtection="0"/>
    <xf numFmtId="0" fontId="76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6" fillId="19" borderId="0"/>
    <xf numFmtId="0" fontId="76" fillId="19" borderId="0"/>
    <xf numFmtId="0" fontId="76" fillId="19" borderId="0"/>
    <xf numFmtId="0" fontId="77" fillId="19" borderId="0"/>
    <xf numFmtId="0" fontId="76" fillId="19" borderId="0"/>
    <xf numFmtId="0" fontId="76" fillId="16" borderId="0"/>
    <xf numFmtId="0" fontId="76" fillId="16" borderId="0"/>
    <xf numFmtId="0" fontId="76" fillId="19" borderId="0"/>
    <xf numFmtId="0" fontId="76" fillId="19" borderId="0"/>
    <xf numFmtId="0" fontId="77" fillId="19" borderId="0"/>
    <xf numFmtId="0" fontId="77" fillId="19" borderId="0"/>
    <xf numFmtId="204" fontId="58" fillId="0" borderId="0" applyFont="0" applyFill="0" applyBorder="0" applyAlignment="0" applyProtection="0"/>
    <xf numFmtId="0" fontId="76" fillId="19" borderId="0"/>
    <xf numFmtId="0" fontId="76" fillId="19" borderId="0"/>
    <xf numFmtId="204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0" fontId="77" fillId="19" borderId="0"/>
    <xf numFmtId="0" fontId="76" fillId="19" borderId="0"/>
    <xf numFmtId="0" fontId="77" fillId="19" borderId="0"/>
    <xf numFmtId="0" fontId="76" fillId="19" borderId="0"/>
    <xf numFmtId="0" fontId="77" fillId="19" borderId="0"/>
    <xf numFmtId="0" fontId="77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204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0" fontId="76" fillId="19" borderId="0"/>
    <xf numFmtId="0" fontId="76" fillId="16" borderId="0"/>
    <xf numFmtId="0" fontId="76" fillId="19" borderId="0"/>
    <xf numFmtId="0" fontId="76" fillId="16" borderId="0"/>
    <xf numFmtId="0" fontId="77" fillId="19" borderId="0"/>
    <xf numFmtId="0" fontId="77" fillId="19" borderId="0"/>
    <xf numFmtId="0" fontId="76" fillId="19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7" fillId="19" borderId="0"/>
    <xf numFmtId="0" fontId="77" fillId="19" borderId="0"/>
    <xf numFmtId="204" fontId="58" fillId="0" borderId="0" applyFont="0" applyFill="0" applyBorder="0" applyAlignment="0" applyProtection="0"/>
    <xf numFmtId="0" fontId="77" fillId="19" borderId="0"/>
    <xf numFmtId="0" fontId="76" fillId="19" borderId="0"/>
    <xf numFmtId="204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0" fontId="76" fillId="16" borderId="0"/>
    <xf numFmtId="0" fontId="76" fillId="16" borderId="0"/>
    <xf numFmtId="0" fontId="76" fillId="16" borderId="0"/>
    <xf numFmtId="0" fontId="77" fillId="19" borderId="0"/>
    <xf numFmtId="204" fontId="58" fillId="0" borderId="0" applyFont="0" applyFill="0" applyBorder="0" applyAlignment="0" applyProtection="0"/>
    <xf numFmtId="0" fontId="77" fillId="19" borderId="0"/>
    <xf numFmtId="0" fontId="76" fillId="19" borderId="0"/>
    <xf numFmtId="0" fontId="76" fillId="19" borderId="0"/>
    <xf numFmtId="0" fontId="76" fillId="19" borderId="0"/>
    <xf numFmtId="0" fontId="77" fillId="19" borderId="0"/>
    <xf numFmtId="0" fontId="77" fillId="19" borderId="0"/>
    <xf numFmtId="204" fontId="58" fillId="0" borderId="0" applyFont="0" applyFill="0" applyBorder="0" applyAlignment="0" applyProtection="0"/>
    <xf numFmtId="0" fontId="76" fillId="19" borderId="0"/>
    <xf numFmtId="0" fontId="76" fillId="19" borderId="0"/>
    <xf numFmtId="0" fontId="77" fillId="19" borderId="0"/>
    <xf numFmtId="0" fontId="76" fillId="19" borderId="0"/>
    <xf numFmtId="0" fontId="76" fillId="19" borderId="0"/>
    <xf numFmtId="0" fontId="76" fillId="19" borderId="0"/>
    <xf numFmtId="0" fontId="76" fillId="19" borderId="0"/>
    <xf numFmtId="204" fontId="58" fillId="0" borderId="0" applyFont="0" applyFill="0" applyBorder="0" applyAlignment="0" applyProtection="0"/>
    <xf numFmtId="204" fontId="58" fillId="0" borderId="0" applyFont="0" applyFill="0" applyBorder="0" applyAlignment="0" applyProtection="0"/>
    <xf numFmtId="0" fontId="77" fillId="19" borderId="0"/>
    <xf numFmtId="0" fontId="77" fillId="19" borderId="0"/>
    <xf numFmtId="0" fontId="79" fillId="0" borderId="0" applyFont="0" applyFill="0" applyBorder="0" applyAlignment="0">
      <alignment horizontal="left"/>
    </xf>
    <xf numFmtId="0" fontId="77" fillId="19" borderId="0"/>
    <xf numFmtId="0" fontId="77" fillId="19" borderId="0"/>
    <xf numFmtId="0" fontId="77" fillId="19" borderId="0"/>
    <xf numFmtId="0" fontId="76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6" fillId="19" borderId="0"/>
    <xf numFmtId="0" fontId="77" fillId="19" borderId="0"/>
    <xf numFmtId="0" fontId="77" fillId="19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80" fillId="0" borderId="1" applyNumberFormat="0" applyFont="0" applyBorder="0">
      <alignment horizontal="left" indent="2"/>
    </xf>
    <xf numFmtId="0" fontId="80" fillId="0" borderId="1" applyNumberFormat="0" applyFont="0" applyBorder="0">
      <alignment horizontal="left" indent="2"/>
    </xf>
    <xf numFmtId="0" fontId="80" fillId="0" borderId="1" applyNumberFormat="0" applyFont="0" applyBorder="0">
      <alignment horizontal="left" indent="2"/>
    </xf>
    <xf numFmtId="0" fontId="80" fillId="0" borderId="1" applyNumberFormat="0" applyFont="0" applyBorder="0">
      <alignment horizontal="left" indent="2"/>
    </xf>
    <xf numFmtId="0" fontId="80" fillId="0" borderId="1" applyNumberFormat="0" applyFont="0" applyBorder="0">
      <alignment horizontal="left" indent="2"/>
    </xf>
    <xf numFmtId="0" fontId="76" fillId="19" borderId="0"/>
    <xf numFmtId="0" fontId="79" fillId="0" borderId="0" applyFont="0" applyFill="0" applyBorder="0" applyAlignment="0">
      <alignment horizontal="left"/>
    </xf>
    <xf numFmtId="0" fontId="80" fillId="0" borderId="1" applyNumberFormat="0" applyFont="0" applyBorder="0">
      <alignment horizontal="left" indent="2"/>
    </xf>
    <xf numFmtId="0" fontId="80" fillId="0" borderId="1" applyNumberFormat="0" applyFont="0" applyBorder="0">
      <alignment horizontal="left" indent="2"/>
    </xf>
    <xf numFmtId="0" fontId="80" fillId="0" borderId="1" applyNumberFormat="0" applyFont="0" applyBorder="0">
      <alignment horizontal="left" indent="2"/>
    </xf>
    <xf numFmtId="0" fontId="80" fillId="0" borderId="1" applyNumberFormat="0" applyFont="0" applyBorder="0">
      <alignment horizontal="left" indent="2"/>
    </xf>
    <xf numFmtId="0" fontId="76" fillId="19" borderId="0"/>
    <xf numFmtId="0" fontId="79" fillId="0" borderId="0" applyFont="0" applyFill="0" applyBorder="0" applyAlignment="0">
      <alignment horizontal="left"/>
    </xf>
    <xf numFmtId="0" fontId="79" fillId="0" borderId="0" applyFont="0" applyFill="0" applyBorder="0" applyAlignment="0">
      <alignment horizontal="left"/>
    </xf>
    <xf numFmtId="0" fontId="79" fillId="0" borderId="0" applyFont="0" applyFill="0" applyBorder="0" applyAlignment="0">
      <alignment horizontal="left"/>
    </xf>
    <xf numFmtId="0" fontId="76" fillId="16" borderId="0"/>
    <xf numFmtId="0" fontId="76" fillId="16" borderId="0"/>
    <xf numFmtId="0" fontId="76" fillId="16" borderId="0"/>
    <xf numFmtId="0" fontId="76" fillId="19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76" fillId="16" borderId="0"/>
    <xf numFmtId="0" fontId="80" fillId="0" borderId="1" applyNumberFormat="0" applyFont="0" applyBorder="0">
      <alignment horizontal="left" indent="2"/>
    </xf>
    <xf numFmtId="0" fontId="80" fillId="0" borderId="1" applyNumberFormat="0" applyFont="0" applyBorder="0">
      <alignment horizontal="left" indent="2"/>
    </xf>
    <xf numFmtId="0" fontId="80" fillId="0" borderId="1" applyNumberFormat="0" applyFont="0" applyBorder="0">
      <alignment horizontal="left" indent="2"/>
    </xf>
    <xf numFmtId="0" fontId="80" fillId="0" borderId="1" applyNumberFormat="0" applyFont="0" applyBorder="0">
      <alignment horizontal="left" indent="2"/>
    </xf>
    <xf numFmtId="9" fontId="58" fillId="0" borderId="0" applyFont="0" applyFill="0" applyBorder="0" applyAlignment="0" applyProtection="0"/>
    <xf numFmtId="9" fontId="70" fillId="0" borderId="0" applyFont="0" applyFill="0" applyBorder="0" applyAlignment="0" applyProtection="0"/>
    <xf numFmtId="49" fontId="81" fillId="0" borderId="21" applyNumberFormat="0" applyFont="0" applyAlignment="0">
      <alignment horizontal="center" vertical="center"/>
    </xf>
    <xf numFmtId="219" fontId="50" fillId="0" borderId="0" applyNumberFormat="0" applyFont="0" applyBorder="0" applyAlignment="0">
      <protection hidden="1"/>
    </xf>
    <xf numFmtId="0" fontId="82" fillId="0" borderId="7" applyNumberFormat="0" applyFont="0" applyFill="0" applyBorder="0" applyAlignment="0">
      <alignment horizontal="center"/>
    </xf>
    <xf numFmtId="0" fontId="29" fillId="0" borderId="0">
      <alignment wrapText="1"/>
    </xf>
    <xf numFmtId="0" fontId="83" fillId="0" borderId="0"/>
    <xf numFmtId="0" fontId="84" fillId="20" borderId="22" applyFont="0" applyFill="0" applyAlignment="0">
      <alignment vertical="center" wrapText="1"/>
    </xf>
    <xf numFmtId="0" fontId="85" fillId="0" borderId="0" applyAlignment="0"/>
    <xf numFmtId="9" fontId="86" fillId="0" borderId="0" applyBorder="0" applyAlignment="0" applyProtection="0"/>
    <xf numFmtId="0" fontId="87" fillId="19" borderId="0"/>
    <xf numFmtId="0" fontId="77" fillId="19" borderId="0"/>
    <xf numFmtId="0" fontId="87" fillId="16" borderId="0"/>
    <xf numFmtId="0" fontId="87" fillId="19" borderId="0"/>
    <xf numFmtId="0" fontId="77" fillId="19" borderId="0"/>
    <xf numFmtId="0" fontId="87" fillId="19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87" fillId="19" borderId="0"/>
    <xf numFmtId="0" fontId="87" fillId="19" borderId="0"/>
    <xf numFmtId="0" fontId="59" fillId="19" borderId="0"/>
    <xf numFmtId="0" fontId="77" fillId="19" borderId="0"/>
    <xf numFmtId="0" fontId="8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7" fillId="19" borderId="0"/>
    <xf numFmtId="0" fontId="78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87" fillId="19" borderId="0"/>
    <xf numFmtId="0" fontId="87" fillId="19" borderId="0"/>
    <xf numFmtId="0" fontId="87" fillId="19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87" fillId="19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18" fillId="19" borderId="0"/>
    <xf numFmtId="0" fontId="18" fillId="19" borderId="0"/>
    <xf numFmtId="0" fontId="18" fillId="19" borderId="0"/>
    <xf numFmtId="0" fontId="18" fillId="19" borderId="0"/>
    <xf numFmtId="0" fontId="87" fillId="19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7" fillId="19" borderId="0"/>
    <xf numFmtId="0" fontId="78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87" fillId="19" borderId="0"/>
    <xf numFmtId="0" fontId="87" fillId="19" borderId="0"/>
    <xf numFmtId="0" fontId="77" fillId="19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87" fillId="19" borderId="0"/>
    <xf numFmtId="0" fontId="87" fillId="19" borderId="0"/>
    <xf numFmtId="0" fontId="77" fillId="19" borderId="0"/>
    <xf numFmtId="0" fontId="87" fillId="19" borderId="0"/>
    <xf numFmtId="0" fontId="87" fillId="16" borderId="0"/>
    <xf numFmtId="0" fontId="87" fillId="16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87" fillId="19" borderId="0"/>
    <xf numFmtId="0" fontId="87" fillId="16" borderId="0"/>
    <xf numFmtId="0" fontId="87" fillId="19" borderId="0"/>
    <xf numFmtId="0" fontId="87" fillId="16" borderId="0"/>
    <xf numFmtId="0" fontId="77" fillId="19" borderId="0"/>
    <xf numFmtId="0" fontId="77" fillId="19" borderId="0"/>
    <xf numFmtId="0" fontId="87" fillId="19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77" fillId="19" borderId="0"/>
    <xf numFmtId="0" fontId="77" fillId="19" borderId="0"/>
    <xf numFmtId="0" fontId="77" fillId="19" borderId="0"/>
    <xf numFmtId="0" fontId="87" fillId="16" borderId="0"/>
    <xf numFmtId="0" fontId="87" fillId="16" borderId="0"/>
    <xf numFmtId="0" fontId="87" fillId="16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87" fillId="19" borderId="0"/>
    <xf numFmtId="0" fontId="87" fillId="19" borderId="0"/>
    <xf numFmtId="0" fontId="77" fillId="19" borderId="0"/>
    <xf numFmtId="0" fontId="87" fillId="19" borderId="0"/>
    <xf numFmtId="0" fontId="87" fillId="19" borderId="0"/>
    <xf numFmtId="0" fontId="87" fillId="19" borderId="0"/>
    <xf numFmtId="0" fontId="8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87" fillId="19" borderId="0"/>
    <xf numFmtId="0" fontId="77" fillId="19" borderId="0"/>
    <xf numFmtId="0" fontId="77" fillId="19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0" fillId="0" borderId="1" applyNumberFormat="0" applyFont="0" applyBorder="0" applyAlignment="0">
      <alignment horizontal="center"/>
    </xf>
    <xf numFmtId="0" fontId="80" fillId="0" borderId="1" applyNumberFormat="0" applyFont="0" applyBorder="0" applyAlignment="0">
      <alignment horizontal="center"/>
    </xf>
    <xf numFmtId="0" fontId="80" fillId="0" borderId="1" applyNumberFormat="0" applyFont="0" applyBorder="0" applyAlignment="0">
      <alignment horizontal="center"/>
    </xf>
    <xf numFmtId="0" fontId="80" fillId="0" borderId="1" applyNumberFormat="0" applyFont="0" applyBorder="0" applyAlignment="0">
      <alignment horizontal="center"/>
    </xf>
    <xf numFmtId="0" fontId="80" fillId="0" borderId="1" applyNumberFormat="0" applyFont="0" applyBorder="0" applyAlignment="0">
      <alignment horizontal="center"/>
    </xf>
    <xf numFmtId="0" fontId="87" fillId="19" borderId="0"/>
    <xf numFmtId="0" fontId="80" fillId="0" borderId="1" applyNumberFormat="0" applyFont="0" applyBorder="0" applyAlignment="0">
      <alignment horizontal="center"/>
    </xf>
    <xf numFmtId="0" fontId="80" fillId="0" borderId="1" applyNumberFormat="0" applyFont="0" applyBorder="0" applyAlignment="0">
      <alignment horizontal="center"/>
    </xf>
    <xf numFmtId="0" fontId="80" fillId="0" borderId="1" applyNumberFormat="0" applyFont="0" applyBorder="0" applyAlignment="0">
      <alignment horizontal="center"/>
    </xf>
    <xf numFmtId="0" fontId="80" fillId="0" borderId="1" applyNumberFormat="0" applyFont="0" applyBorder="0" applyAlignment="0">
      <alignment horizontal="center"/>
    </xf>
    <xf numFmtId="0" fontId="87" fillId="19" borderId="0"/>
    <xf numFmtId="0" fontId="87" fillId="16" borderId="0"/>
    <xf numFmtId="0" fontId="87" fillId="16" borderId="0"/>
    <xf numFmtId="0" fontId="87" fillId="16" borderId="0"/>
    <xf numFmtId="0" fontId="87" fillId="19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7" fillId="16" borderId="0"/>
    <xf numFmtId="0" fontId="80" fillId="0" borderId="1" applyNumberFormat="0" applyFont="0" applyBorder="0" applyAlignment="0">
      <alignment horizontal="center"/>
    </xf>
    <xf numFmtId="0" fontId="80" fillId="0" borderId="1" applyNumberFormat="0" applyFont="0" applyBorder="0" applyAlignment="0">
      <alignment horizontal="center"/>
    </xf>
    <xf numFmtId="0" fontId="80" fillId="0" borderId="1" applyNumberFormat="0" applyFont="0" applyBorder="0" applyAlignment="0">
      <alignment horizontal="center"/>
    </xf>
    <xf numFmtId="0" fontId="80" fillId="0" borderId="1" applyNumberFormat="0" applyFont="0" applyBorder="0" applyAlignment="0">
      <alignment horizontal="center"/>
    </xf>
    <xf numFmtId="0" fontId="18" fillId="0" borderId="0"/>
    <xf numFmtId="0" fontId="18" fillId="0" borderId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14" fillId="3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14" fillId="5" borderId="0" applyNumberFormat="0" applyBorder="0" applyAlignment="0" applyProtection="0"/>
    <xf numFmtId="0" fontId="88" fillId="23" borderId="0" applyNumberFormat="0" applyBorder="0" applyAlignment="0" applyProtection="0"/>
    <xf numFmtId="0" fontId="88" fillId="23" borderId="0" applyNumberFormat="0" applyBorder="0" applyAlignment="0" applyProtection="0"/>
    <xf numFmtId="0" fontId="88" fillId="23" borderId="0" applyNumberFormat="0" applyBorder="0" applyAlignment="0" applyProtection="0"/>
    <xf numFmtId="0" fontId="14" fillId="7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14" fillId="9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14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14" fillId="13" borderId="0" applyNumberFormat="0" applyBorder="0" applyAlignment="0" applyProtection="0"/>
    <xf numFmtId="0" fontId="88" fillId="21" borderId="0" applyNumberFormat="0" applyBorder="0" applyAlignment="0" applyProtection="0"/>
    <xf numFmtId="0" fontId="88" fillId="26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7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8" borderId="0" applyNumberFormat="0" applyBorder="0" applyAlignment="0" applyProtection="0"/>
    <xf numFmtId="0" fontId="88" fillId="23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9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30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9" fillId="21" borderId="0" applyNumberFormat="0" applyBorder="0" applyAlignment="0" applyProtection="0"/>
    <xf numFmtId="0" fontId="88" fillId="26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9" fillId="22" borderId="0" applyNumberFormat="0" applyBorder="0" applyAlignment="0" applyProtection="0"/>
    <xf numFmtId="0" fontId="88" fillId="27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9" fillId="23" borderId="0" applyNumberFormat="0" applyBorder="0" applyAlignment="0" applyProtection="0"/>
    <xf numFmtId="0" fontId="88" fillId="28" borderId="0" applyNumberFormat="0" applyBorder="0" applyAlignment="0" applyProtection="0"/>
    <xf numFmtId="0" fontId="88" fillId="23" borderId="0" applyNumberFormat="0" applyBorder="0" applyAlignment="0" applyProtection="0"/>
    <xf numFmtId="0" fontId="88" fillId="23" borderId="0" applyNumberFormat="0" applyBorder="0" applyAlignment="0" applyProtection="0"/>
    <xf numFmtId="0" fontId="89" fillId="24" borderId="0" applyNumberFormat="0" applyBorder="0" applyAlignment="0" applyProtection="0"/>
    <xf numFmtId="0" fontId="88" fillId="29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0" applyNumberFormat="0" applyBorder="0" applyAlignment="0" applyProtection="0"/>
    <xf numFmtId="0" fontId="88" fillId="30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9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16" fillId="0" borderId="0"/>
    <xf numFmtId="0" fontId="90" fillId="19" borderId="0"/>
    <xf numFmtId="0" fontId="77" fillId="19" borderId="0"/>
    <xf numFmtId="0" fontId="90" fillId="16" borderId="0"/>
    <xf numFmtId="0" fontId="90" fillId="19" borderId="0"/>
    <xf numFmtId="0" fontId="77" fillId="19" borderId="0"/>
    <xf numFmtId="0" fontId="90" fillId="19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90" fillId="19" borderId="0"/>
    <xf numFmtId="0" fontId="90" fillId="19" borderId="0"/>
    <xf numFmtId="0" fontId="59" fillId="19" borderId="0"/>
    <xf numFmtId="0" fontId="77" fillId="19" borderId="0"/>
    <xf numFmtId="0" fontId="90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7" fillId="19" borderId="0"/>
    <xf numFmtId="0" fontId="78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90" fillId="19" borderId="0"/>
    <xf numFmtId="0" fontId="90" fillId="19" borderId="0"/>
    <xf numFmtId="0" fontId="90" fillId="19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90" fillId="19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18" fillId="19" borderId="0"/>
    <xf numFmtId="0" fontId="18" fillId="19" borderId="0"/>
    <xf numFmtId="0" fontId="18" fillId="19" borderId="0"/>
    <xf numFmtId="0" fontId="18" fillId="19" borderId="0"/>
    <xf numFmtId="0" fontId="90" fillId="19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7" fillId="19" borderId="0"/>
    <xf numFmtId="0" fontId="78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9" borderId="0"/>
    <xf numFmtId="0" fontId="78" fillId="19" borderId="0"/>
    <xf numFmtId="0" fontId="78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77" fillId="19" borderId="0"/>
    <xf numFmtId="0" fontId="77" fillId="16" borderId="0"/>
    <xf numFmtId="0" fontId="77" fillId="19" borderId="0"/>
    <xf numFmtId="0" fontId="77" fillId="19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6" borderId="0"/>
    <xf numFmtId="0" fontId="77" fillId="19" borderId="0"/>
    <xf numFmtId="0" fontId="77" fillId="16" borderId="0"/>
    <xf numFmtId="0" fontId="77" fillId="16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90" fillId="19" borderId="0"/>
    <xf numFmtId="0" fontId="90" fillId="19" borderId="0"/>
    <xf numFmtId="0" fontId="77" fillId="19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90" fillId="19" borderId="0"/>
    <xf numFmtId="0" fontId="90" fillId="19" borderId="0"/>
    <xf numFmtId="0" fontId="77" fillId="19" borderId="0"/>
    <xf numFmtId="0" fontId="90" fillId="19" borderId="0"/>
    <xf numFmtId="0" fontId="90" fillId="16" borderId="0"/>
    <xf numFmtId="0" fontId="90" fillId="16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90" fillId="19" borderId="0"/>
    <xf numFmtId="0" fontId="90" fillId="16" borderId="0"/>
    <xf numFmtId="0" fontId="90" fillId="19" borderId="0"/>
    <xf numFmtId="0" fontId="90" fillId="16" borderId="0"/>
    <xf numFmtId="0" fontId="77" fillId="19" borderId="0"/>
    <xf numFmtId="0" fontId="77" fillId="19" borderId="0"/>
    <xf numFmtId="0" fontId="90" fillId="19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77" fillId="19" borderId="0"/>
    <xf numFmtId="0" fontId="77" fillId="19" borderId="0"/>
    <xf numFmtId="0" fontId="77" fillId="19" borderId="0"/>
    <xf numFmtId="0" fontId="90" fillId="16" borderId="0"/>
    <xf numFmtId="0" fontId="90" fillId="16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90" fillId="19" borderId="0"/>
    <xf numFmtId="0" fontId="90" fillId="19" borderId="0"/>
    <xf numFmtId="0" fontId="77" fillId="19" borderId="0"/>
    <xf numFmtId="0" fontId="90" fillId="19" borderId="0"/>
    <xf numFmtId="0" fontId="90" fillId="19" borderId="0"/>
    <xf numFmtId="0" fontId="90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77" fillId="19" borderId="0"/>
    <xf numFmtId="0" fontId="90" fillId="19" borderId="0"/>
    <xf numFmtId="0" fontId="77" fillId="19" borderId="0"/>
    <xf numFmtId="0" fontId="77" fillId="19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0" fillId="19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0" fillId="16" borderId="0"/>
    <xf numFmtId="0" fontId="91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59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8" fillId="0" borderId="0">
      <alignment wrapText="1"/>
    </xf>
    <xf numFmtId="0" fontId="77" fillId="0" borderId="0">
      <alignment wrapText="1"/>
    </xf>
    <xf numFmtId="0" fontId="78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8" fillId="0" borderId="0">
      <alignment wrapText="1"/>
    </xf>
    <xf numFmtId="0" fontId="78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8" fillId="0" borderId="0">
      <alignment wrapText="1"/>
    </xf>
    <xf numFmtId="0" fontId="78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8" fillId="0" borderId="0">
      <alignment wrapText="1"/>
    </xf>
    <xf numFmtId="0" fontId="78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8" fillId="0" borderId="0">
      <alignment wrapText="1"/>
    </xf>
    <xf numFmtId="0" fontId="78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8" fillId="0" borderId="0">
      <alignment wrapText="1"/>
    </xf>
    <xf numFmtId="0" fontId="77" fillId="0" borderId="0">
      <alignment wrapText="1"/>
    </xf>
    <xf numFmtId="0" fontId="78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8" fillId="0" borderId="0">
      <alignment wrapText="1"/>
    </xf>
    <xf numFmtId="0" fontId="78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8" fillId="0" borderId="0">
      <alignment wrapText="1"/>
    </xf>
    <xf numFmtId="0" fontId="78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8" fillId="0" borderId="0">
      <alignment wrapText="1"/>
    </xf>
    <xf numFmtId="0" fontId="78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8" fillId="0" borderId="0">
      <alignment wrapText="1"/>
    </xf>
    <xf numFmtId="0" fontId="78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vertical="top" wrapText="1"/>
    </xf>
    <xf numFmtId="0" fontId="91" fillId="0" borderId="0">
      <alignment vertical="top" wrapText="1"/>
    </xf>
    <xf numFmtId="0" fontId="91" fillId="0" borderId="0">
      <alignment vertical="top" wrapText="1"/>
    </xf>
    <xf numFmtId="0" fontId="91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vertical="top" wrapText="1"/>
    </xf>
    <xf numFmtId="0" fontId="91" fillId="0" borderId="0">
      <alignment vertical="top" wrapText="1"/>
    </xf>
    <xf numFmtId="0" fontId="91" fillId="0" borderId="0">
      <alignment vertical="top"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91" fillId="0" borderId="0">
      <alignment wrapText="1"/>
    </xf>
    <xf numFmtId="0" fontId="77" fillId="0" borderId="0">
      <alignment wrapText="1"/>
    </xf>
    <xf numFmtId="0" fontId="77" fillId="0" borderId="0">
      <alignment wrapText="1"/>
    </xf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14" fillId="4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14" fillId="6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14" fillId="8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14" fillId="10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14" fillId="12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14" fillId="14" borderId="0" applyNumberFormat="0" applyBorder="0" applyAlignment="0" applyProtection="0"/>
    <xf numFmtId="0" fontId="88" fillId="31" borderId="0" applyNumberFormat="0" applyBorder="0" applyAlignment="0" applyProtection="0"/>
    <xf numFmtId="0" fontId="88" fillId="35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24" borderId="0" applyNumberFormat="0" applyBorder="0" applyAlignment="0" applyProtection="0"/>
    <xf numFmtId="0" fontId="88" fillId="29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8" fillId="31" borderId="0" applyNumberFormat="0" applyBorder="0" applyAlignment="0" applyProtection="0"/>
    <xf numFmtId="0" fontId="88" fillId="35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4" borderId="0" applyNumberFormat="0" applyBorder="0" applyAlignment="0" applyProtection="0"/>
    <xf numFmtId="0" fontId="88" fillId="38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9" fillId="31" borderId="0" applyNumberFormat="0" applyBorder="0" applyAlignment="0" applyProtection="0"/>
    <xf numFmtId="0" fontId="88" fillId="35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88" fillId="36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33" borderId="0" applyNumberFormat="0" applyBorder="0" applyAlignment="0" applyProtection="0"/>
    <xf numFmtId="0" fontId="88" fillId="37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9" fillId="24" borderId="0" applyNumberFormat="0" applyBorder="0" applyAlignment="0" applyProtection="0"/>
    <xf numFmtId="0" fontId="88" fillId="29" borderId="0" applyNumberFormat="0" applyBorder="0" applyAlignment="0" applyProtection="0"/>
    <xf numFmtId="0" fontId="88" fillId="24" borderId="0" applyNumberFormat="0" applyBorder="0" applyAlignment="0" applyProtection="0"/>
    <xf numFmtId="0" fontId="88" fillId="24" borderId="0" applyNumberFormat="0" applyBorder="0" applyAlignment="0" applyProtection="0"/>
    <xf numFmtId="0" fontId="89" fillId="31" borderId="0" applyNumberFormat="0" applyBorder="0" applyAlignment="0" applyProtection="0"/>
    <xf numFmtId="0" fontId="88" fillId="35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9" fillId="34" borderId="0" applyNumberFormat="0" applyBorder="0" applyAlignment="0" applyProtection="0"/>
    <xf numFmtId="0" fontId="88" fillId="38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169" fontId="92" fillId="0" borderId="3" applyNumberFormat="0" applyFont="0" applyBorder="0" applyAlignment="0">
      <alignment horizontal="center" vertical="center"/>
    </xf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3" fillId="0" borderId="0"/>
    <xf numFmtId="0" fontId="9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3" fillId="0" borderId="0"/>
    <xf numFmtId="0" fontId="27" fillId="0" borderId="0"/>
    <xf numFmtId="0" fontId="9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3" fillId="0" borderId="0"/>
    <xf numFmtId="0" fontId="9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94" fillId="39" borderId="0" applyNumberFormat="0" applyBorder="0" applyAlignment="0" applyProtection="0"/>
    <xf numFmtId="0" fontId="94" fillId="39" borderId="0" applyNumberFormat="0" applyBorder="0" applyAlignment="0" applyProtection="0"/>
    <xf numFmtId="0" fontId="94" fillId="39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42" borderId="0" applyNumberFormat="0" applyBorder="0" applyAlignment="0" applyProtection="0"/>
    <xf numFmtId="0" fontId="94" fillId="39" borderId="0" applyNumberFormat="0" applyBorder="0" applyAlignment="0" applyProtection="0"/>
    <xf numFmtId="0" fontId="94" fillId="43" borderId="0" applyNumberFormat="0" applyBorder="0" applyAlignment="0" applyProtection="0"/>
    <xf numFmtId="0" fontId="94" fillId="32" borderId="0" applyNumberFormat="0" applyBorder="0" applyAlignment="0" applyProtection="0"/>
    <xf numFmtId="0" fontId="94" fillId="36" borderId="0" applyNumberFormat="0" applyBorder="0" applyAlignment="0" applyProtection="0"/>
    <xf numFmtId="0" fontId="94" fillId="33" borderId="0" applyNumberFormat="0" applyBorder="0" applyAlignment="0" applyProtection="0"/>
    <xf numFmtId="0" fontId="94" fillId="37" borderId="0" applyNumberFormat="0" applyBorder="0" applyAlignment="0" applyProtection="0"/>
    <xf numFmtId="0" fontId="94" fillId="40" borderId="0" applyNumberFormat="0" applyBorder="0" applyAlignment="0" applyProtection="0"/>
    <xf numFmtId="0" fontId="94" fillId="44" borderId="0" applyNumberFormat="0" applyBorder="0" applyAlignment="0" applyProtection="0"/>
    <xf numFmtId="0" fontId="94" fillId="41" borderId="0" applyNumberFormat="0" applyBorder="0" applyAlignment="0" applyProtection="0"/>
    <xf numFmtId="0" fontId="94" fillId="45" borderId="0" applyNumberFormat="0" applyBorder="0" applyAlignment="0" applyProtection="0"/>
    <xf numFmtId="0" fontId="94" fillId="42" borderId="0" applyNumberFormat="0" applyBorder="0" applyAlignment="0" applyProtection="0"/>
    <xf numFmtId="0" fontId="94" fillId="46" borderId="0" applyNumberFormat="0" applyBorder="0" applyAlignment="0" applyProtection="0"/>
    <xf numFmtId="0" fontId="95" fillId="39" borderId="0" applyNumberFormat="0" applyBorder="0" applyAlignment="0" applyProtection="0"/>
    <xf numFmtId="0" fontId="94" fillId="43" borderId="0" applyNumberFormat="0" applyBorder="0" applyAlignment="0" applyProtection="0"/>
    <xf numFmtId="0" fontId="95" fillId="32" borderId="0" applyNumberFormat="0" applyBorder="0" applyAlignment="0" applyProtection="0"/>
    <xf numFmtId="0" fontId="94" fillId="36" borderId="0" applyNumberFormat="0" applyBorder="0" applyAlignment="0" applyProtection="0"/>
    <xf numFmtId="0" fontId="95" fillId="33" borderId="0" applyNumberFormat="0" applyBorder="0" applyAlignment="0" applyProtection="0"/>
    <xf numFmtId="0" fontId="94" fillId="37" borderId="0" applyNumberFormat="0" applyBorder="0" applyAlignment="0" applyProtection="0"/>
    <xf numFmtId="0" fontId="95" fillId="40" borderId="0" applyNumberFormat="0" applyBorder="0" applyAlignment="0" applyProtection="0"/>
    <xf numFmtId="0" fontId="94" fillId="44" borderId="0" applyNumberFormat="0" applyBorder="0" applyAlignment="0" applyProtection="0"/>
    <xf numFmtId="0" fontId="95" fillId="41" borderId="0" applyNumberFormat="0" applyBorder="0" applyAlignment="0" applyProtection="0"/>
    <xf numFmtId="0" fontId="94" fillId="45" borderId="0" applyNumberFormat="0" applyBorder="0" applyAlignment="0" applyProtection="0"/>
    <xf numFmtId="0" fontId="95" fillId="42" borderId="0" applyNumberFormat="0" applyBorder="0" applyAlignment="0" applyProtection="0"/>
    <xf numFmtId="0" fontId="94" fillId="46" borderId="0" applyNumberFormat="0" applyBorder="0" applyAlignment="0" applyProtection="0"/>
    <xf numFmtId="0" fontId="96" fillId="0" borderId="0"/>
    <xf numFmtId="0" fontId="96" fillId="0" borderId="0"/>
    <xf numFmtId="0" fontId="97" fillId="0" borderId="0"/>
    <xf numFmtId="177" fontId="98" fillId="0" borderId="0" applyFont="0" applyFill="0" applyBorder="0" applyAlignment="0" applyProtection="0"/>
    <xf numFmtId="0" fontId="99" fillId="0" borderId="0" applyFont="0" applyFill="0" applyBorder="0" applyAlignment="0" applyProtection="0"/>
    <xf numFmtId="177" fontId="100" fillId="0" borderId="0" applyFont="0" applyFill="0" applyBorder="0" applyAlignment="0" applyProtection="0"/>
    <xf numFmtId="176" fontId="98" fillId="0" borderId="0" applyFont="0" applyFill="0" applyBorder="0" applyAlignment="0" applyProtection="0"/>
    <xf numFmtId="0" fontId="99" fillId="0" borderId="0" applyFont="0" applyFill="0" applyBorder="0" applyAlignment="0" applyProtection="0"/>
    <xf numFmtId="176" fontId="10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8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0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220" fontId="16" fillId="0" borderId="0" applyFont="0" applyFill="0" applyBorder="0" applyAlignment="0" applyProtection="0"/>
    <xf numFmtId="221" fontId="16" fillId="0" borderId="0" applyFont="0" applyFill="0" applyBorder="0" applyAlignment="0" applyProtection="0"/>
    <xf numFmtId="0" fontId="101" fillId="0" borderId="0" applyFont="0" applyFill="0" applyBorder="0" applyAlignment="0" applyProtection="0"/>
    <xf numFmtId="222" fontId="50" fillId="0" borderId="0" applyFont="0" applyFill="0" applyBorder="0" applyAlignment="0" applyProtection="0"/>
    <xf numFmtId="223" fontId="102" fillId="0" borderId="0" applyFont="0" applyFill="0" applyBorder="0" applyAlignment="0" applyProtection="0"/>
    <xf numFmtId="0" fontId="101" fillId="0" borderId="0" applyFont="0" applyFill="0" applyBorder="0" applyAlignment="0" applyProtection="0"/>
    <xf numFmtId="224" fontId="15" fillId="0" borderId="0" applyFont="0" applyFill="0" applyBorder="0" applyAlignment="0" applyProtection="0"/>
    <xf numFmtId="0" fontId="103" fillId="0" borderId="23" applyFont="0" applyFill="0" applyBorder="0" applyAlignment="0" applyProtection="0">
      <alignment horizontal="center" vertical="center"/>
    </xf>
    <xf numFmtId="0" fontId="11" fillId="0" borderId="0">
      <alignment horizontal="center" wrapText="1"/>
      <protection locked="0"/>
    </xf>
    <xf numFmtId="0" fontId="11" fillId="0" borderId="0">
      <alignment horizontal="center" wrapText="1"/>
      <protection locked="0"/>
    </xf>
    <xf numFmtId="0" fontId="11" fillId="0" borderId="0">
      <alignment horizontal="center" wrapText="1"/>
      <protection locked="0"/>
    </xf>
    <xf numFmtId="0" fontId="55" fillId="0" borderId="0" applyFont="0"/>
    <xf numFmtId="0" fontId="104" fillId="0" borderId="0" applyNumberFormat="0" applyBorder="0" applyAlignment="0">
      <alignment horizont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99" fillId="0" borderId="0" applyFont="0" applyFill="0" applyBorder="0" applyAlignment="0" applyProtection="0"/>
    <xf numFmtId="177" fontId="105" fillId="0" borderId="0" applyFont="0" applyFill="0" applyBorder="0" applyAlignment="0" applyProtection="0"/>
    <xf numFmtId="176" fontId="102" fillId="0" borderId="0" applyFont="0" applyFill="0" applyBorder="0" applyAlignment="0" applyProtection="0"/>
    <xf numFmtId="0" fontId="99" fillId="0" borderId="0" applyFont="0" applyFill="0" applyBorder="0" applyAlignment="0" applyProtection="0"/>
    <xf numFmtId="176" fontId="10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7" fillId="0" borderId="0"/>
    <xf numFmtId="0" fontId="16" fillId="0" borderId="0"/>
    <xf numFmtId="0" fontId="108" fillId="0" borderId="0"/>
    <xf numFmtId="0" fontId="27" fillId="0" borderId="0"/>
    <xf numFmtId="0" fontId="16" fillId="0" borderId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" fillId="0" borderId="0"/>
    <xf numFmtId="0" fontId="99" fillId="0" borderId="0"/>
    <xf numFmtId="0" fontId="111" fillId="0" borderId="0"/>
    <xf numFmtId="0" fontId="102" fillId="0" borderId="0"/>
    <xf numFmtId="0" fontId="99" fillId="0" borderId="0"/>
    <xf numFmtId="0" fontId="112" fillId="0" borderId="0"/>
    <xf numFmtId="0" fontId="113" fillId="0" borderId="0"/>
    <xf numFmtId="0" fontId="112" fillId="0" borderId="0"/>
    <xf numFmtId="0" fontId="114" fillId="0" borderId="0"/>
    <xf numFmtId="0" fontId="105" fillId="0" borderId="0"/>
    <xf numFmtId="226" fontId="16" fillId="0" borderId="0" applyFill="0" applyBorder="0" applyAlignment="0"/>
    <xf numFmtId="227" fontId="20" fillId="0" borderId="0" applyFill="0" applyBorder="0" applyAlignment="0"/>
    <xf numFmtId="226" fontId="16" fillId="0" borderId="0" applyFill="0" applyBorder="0" applyAlignment="0"/>
    <xf numFmtId="227" fontId="20" fillId="0" borderId="0" applyFill="0" applyBorder="0" applyAlignment="0"/>
    <xf numFmtId="226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26" fontId="16" fillId="0" borderId="0" applyFill="0" applyBorder="0" applyAlignment="0"/>
    <xf numFmtId="228" fontId="29" fillId="0" borderId="0" applyFill="0" applyBorder="0" applyAlignment="0"/>
    <xf numFmtId="229" fontId="27" fillId="0" borderId="0" applyFill="0" applyBorder="0" applyAlignment="0"/>
    <xf numFmtId="229" fontId="27" fillId="0" borderId="0" applyFill="0" applyBorder="0" applyAlignment="0"/>
    <xf numFmtId="228" fontId="29" fillId="0" borderId="0" applyFill="0" applyBorder="0" applyAlignment="0"/>
    <xf numFmtId="214" fontId="16" fillId="0" borderId="0" applyFill="0" applyBorder="0" applyAlignment="0"/>
    <xf numFmtId="169" fontId="27" fillId="0" borderId="0" applyFill="0" applyBorder="0" applyAlignment="0"/>
    <xf numFmtId="169" fontId="27" fillId="0" borderId="0" applyFill="0" applyBorder="0" applyAlignment="0"/>
    <xf numFmtId="214" fontId="16" fillId="0" borderId="0" applyFill="0" applyBorder="0" applyAlignment="0"/>
    <xf numFmtId="230" fontId="16" fillId="0" borderId="0" applyFill="0" applyBorder="0" applyAlignment="0"/>
    <xf numFmtId="231" fontId="27" fillId="0" borderId="0" applyFill="0" applyBorder="0" applyAlignment="0"/>
    <xf numFmtId="231" fontId="27" fillId="0" borderId="0" applyFill="0" applyBorder="0" applyAlignment="0"/>
    <xf numFmtId="230" fontId="16" fillId="0" borderId="0" applyFill="0" applyBorder="0" applyAlignment="0"/>
    <xf numFmtId="232" fontId="16" fillId="0" borderId="0" applyFill="0" applyBorder="0" applyAlignment="0"/>
    <xf numFmtId="233" fontId="27" fillId="0" borderId="0" applyFill="0" applyBorder="0" applyAlignment="0"/>
    <xf numFmtId="233" fontId="27" fillId="0" borderId="0" applyFill="0" applyBorder="0" applyAlignment="0"/>
    <xf numFmtId="234" fontId="16" fillId="0" borderId="0" applyFill="0" applyBorder="0" applyAlignment="0"/>
    <xf numFmtId="184" fontId="29" fillId="0" borderId="0" applyFill="0" applyBorder="0" applyAlignment="0"/>
    <xf numFmtId="235" fontId="27" fillId="0" borderId="0" applyFill="0" applyBorder="0" applyAlignment="0"/>
    <xf numFmtId="235" fontId="27" fillId="0" borderId="0" applyFill="0" applyBorder="0" applyAlignment="0"/>
    <xf numFmtId="184" fontId="29" fillId="0" borderId="0" applyFill="0" applyBorder="0" applyAlignment="0"/>
    <xf numFmtId="236" fontId="29" fillId="0" borderId="0" applyFill="0" applyBorder="0" applyAlignment="0"/>
    <xf numFmtId="237" fontId="27" fillId="0" borderId="0" applyFill="0" applyBorder="0" applyAlignment="0"/>
    <xf numFmtId="237" fontId="27" fillId="0" borderId="0" applyFill="0" applyBorder="0" applyAlignment="0"/>
    <xf numFmtId="236" fontId="29" fillId="0" borderId="0" applyFill="0" applyBorder="0" applyAlignment="0"/>
    <xf numFmtId="228" fontId="29" fillId="0" borderId="0" applyFill="0" applyBorder="0" applyAlignment="0"/>
    <xf numFmtId="229" fontId="27" fillId="0" borderId="0" applyFill="0" applyBorder="0" applyAlignment="0"/>
    <xf numFmtId="229" fontId="27" fillId="0" borderId="0" applyFill="0" applyBorder="0" applyAlignment="0"/>
    <xf numFmtId="228" fontId="29" fillId="0" borderId="0" applyFill="0" applyBorder="0" applyAlignment="0"/>
    <xf numFmtId="0" fontId="115" fillId="15" borderId="20" applyNumberFormat="0" applyAlignment="0" applyProtection="0"/>
    <xf numFmtId="0" fontId="115" fillId="15" borderId="20" applyNumberFormat="0" applyAlignment="0" applyProtection="0"/>
    <xf numFmtId="0" fontId="115" fillId="15" borderId="20" applyNumberFormat="0" applyAlignment="0" applyProtection="0"/>
    <xf numFmtId="0" fontId="115" fillId="15" borderId="20" applyNumberFormat="0" applyAlignment="0" applyProtection="0"/>
    <xf numFmtId="0" fontId="116" fillId="0" borderId="0"/>
    <xf numFmtId="238" fontId="117" fillId="0" borderId="18" applyBorder="0"/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8" fontId="118" fillId="0" borderId="2">
      <protection locked="0"/>
    </xf>
    <xf numFmtId="239" fontId="50" fillId="0" borderId="0" applyFont="0" applyFill="0" applyBorder="0" applyAlignment="0" applyProtection="0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240" fontId="119" fillId="0" borderId="2"/>
    <xf numFmtId="0" fontId="120" fillId="51" borderId="24" applyNumberFormat="0" applyAlignment="0" applyProtection="0"/>
    <xf numFmtId="0" fontId="120" fillId="51" borderId="24" applyNumberFormat="0" applyAlignment="0" applyProtection="0"/>
    <xf numFmtId="0" fontId="120" fillId="51" borderId="24" applyNumberFormat="0" applyAlignment="0" applyProtection="0"/>
    <xf numFmtId="178" fontId="18" fillId="0" borderId="0" applyFont="0" applyFill="0" applyBorder="0" applyAlignment="0" applyProtection="0"/>
    <xf numFmtId="4" fontId="121" fillId="0" borderId="0" applyAlignment="0"/>
    <xf numFmtId="1" fontId="122" fillId="0" borderId="11" applyBorder="0"/>
    <xf numFmtId="241" fontId="123" fillId="0" borderId="0"/>
    <xf numFmtId="241" fontId="124" fillId="0" borderId="0"/>
    <xf numFmtId="241" fontId="124" fillId="0" borderId="0"/>
    <xf numFmtId="241" fontId="123" fillId="0" borderId="0"/>
    <xf numFmtId="241" fontId="123" fillId="0" borderId="0"/>
    <xf numFmtId="241" fontId="123" fillId="0" borderId="0"/>
    <xf numFmtId="241" fontId="124" fillId="0" borderId="0"/>
    <xf numFmtId="241" fontId="124" fillId="0" borderId="0"/>
    <xf numFmtId="241" fontId="123" fillId="0" borderId="0"/>
    <xf numFmtId="241" fontId="123" fillId="0" borderId="0"/>
    <xf numFmtId="241" fontId="123" fillId="0" borderId="0"/>
    <xf numFmtId="241" fontId="124" fillId="0" borderId="0"/>
    <xf numFmtId="241" fontId="124" fillId="0" borderId="0"/>
    <xf numFmtId="241" fontId="123" fillId="0" borderId="0"/>
    <xf numFmtId="241" fontId="123" fillId="0" borderId="0"/>
    <xf numFmtId="241" fontId="123" fillId="0" borderId="0"/>
    <xf numFmtId="241" fontId="124" fillId="0" borderId="0"/>
    <xf numFmtId="241" fontId="124" fillId="0" borderId="0"/>
    <xf numFmtId="241" fontId="123" fillId="0" borderId="0"/>
    <xf numFmtId="241" fontId="123" fillId="0" borderId="0"/>
    <xf numFmtId="241" fontId="123" fillId="0" borderId="0"/>
    <xf numFmtId="241" fontId="124" fillId="0" borderId="0"/>
    <xf numFmtId="241" fontId="124" fillId="0" borderId="0"/>
    <xf numFmtId="241" fontId="123" fillId="0" borderId="0"/>
    <xf numFmtId="241" fontId="123" fillId="0" borderId="0"/>
    <xf numFmtId="241" fontId="123" fillId="0" borderId="0"/>
    <xf numFmtId="241" fontId="124" fillId="0" borderId="0"/>
    <xf numFmtId="241" fontId="124" fillId="0" borderId="0"/>
    <xf numFmtId="241" fontId="123" fillId="0" borderId="0"/>
    <xf numFmtId="241" fontId="123" fillId="0" borderId="0"/>
    <xf numFmtId="241" fontId="123" fillId="0" borderId="0"/>
    <xf numFmtId="241" fontId="124" fillId="0" borderId="0"/>
    <xf numFmtId="241" fontId="124" fillId="0" borderId="0"/>
    <xf numFmtId="241" fontId="123" fillId="0" borderId="0"/>
    <xf numFmtId="241" fontId="123" fillId="0" borderId="0"/>
    <xf numFmtId="241" fontId="123" fillId="0" borderId="0"/>
    <xf numFmtId="241" fontId="124" fillId="0" borderId="0"/>
    <xf numFmtId="241" fontId="124" fillId="0" borderId="0"/>
    <xf numFmtId="241" fontId="123" fillId="0" borderId="0"/>
    <xf numFmtId="241" fontId="123" fillId="0" borderId="0"/>
    <xf numFmtId="41" fontId="88" fillId="0" borderId="0" applyFont="0" applyFill="0" applyBorder="0" applyAlignment="0" applyProtection="0"/>
    <xf numFmtId="41" fontId="88" fillId="0" borderId="0" applyFont="0" applyFill="0" applyBorder="0" applyAlignment="0" applyProtection="0"/>
    <xf numFmtId="41" fontId="8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88" fillId="0" borderId="0" applyFont="0" applyFill="0" applyBorder="0" applyAlignment="0" applyProtection="0"/>
    <xf numFmtId="41" fontId="88" fillId="0" borderId="0" applyFont="0" applyFill="0" applyBorder="0" applyAlignment="0" applyProtection="0"/>
    <xf numFmtId="41" fontId="27" fillId="0" borderId="0" applyFont="0" applyFill="0" applyBorder="0" applyAlignment="0" applyProtection="0"/>
    <xf numFmtId="200" fontId="125" fillId="0" borderId="0" applyFont="0" applyFill="0" applyBorder="0" applyAlignment="0" applyProtection="0"/>
    <xf numFmtId="184" fontId="29" fillId="0" borderId="0" applyFont="0" applyFill="0" applyBorder="0" applyAlignment="0" applyProtection="0"/>
    <xf numFmtId="235" fontId="27" fillId="0" borderId="0" applyFont="0" applyFill="0" applyBorder="0" applyAlignment="0" applyProtection="0"/>
    <xf numFmtId="235" fontId="27" fillId="0" borderId="0" applyFont="0" applyFill="0" applyBorder="0" applyAlignment="0" applyProtection="0"/>
    <xf numFmtId="184" fontId="29" fillId="0" borderId="0" applyFont="0" applyFill="0" applyBorder="0" applyAlignment="0" applyProtection="0"/>
    <xf numFmtId="49" fontId="126" fillId="0" borderId="25" applyNumberFormat="0" applyFont="0" applyFill="0" applyBorder="0" applyProtection="0">
      <alignment horizontal="center" vertical="center" wrapText="1"/>
    </xf>
    <xf numFmtId="49" fontId="126" fillId="0" borderId="25" applyNumberFormat="0" applyFont="0" applyFill="0" applyBorder="0" applyProtection="0">
      <alignment horizontal="center" vertical="center" wrapText="1"/>
    </xf>
    <xf numFmtId="0" fontId="18" fillId="0" borderId="26" applyNumberFormat="0" applyBorder="0">
      <alignment horizontal="center" vertical="center" wrapText="1"/>
    </xf>
    <xf numFmtId="0" fontId="18" fillId="0" borderId="26" applyNumberFormat="0" applyBorder="0">
      <alignment horizontal="center" vertical="center" wrapText="1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235" fontId="111" fillId="0" borderId="2" applyFont="0" applyAlignment="0">
      <alignment horizontal="center"/>
    </xf>
    <xf numFmtId="43" fontId="1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7" fillId="0" borderId="0" applyFont="0" applyFill="0" applyBorder="0" applyAlignment="0" applyProtection="0"/>
    <xf numFmtId="193" fontId="1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16" fillId="0" borderId="0" applyFont="0" applyFill="0" applyBorder="0" applyAlignment="0" applyProtection="0"/>
    <xf numFmtId="242" fontId="9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243" fontId="129" fillId="0" borderId="0" applyFont="0" applyFill="0" applyBorder="0" applyAlignment="0" applyProtection="0"/>
    <xf numFmtId="243" fontId="129" fillId="0" borderId="0" applyFont="0" applyFill="0" applyBorder="0" applyAlignment="0" applyProtection="0"/>
    <xf numFmtId="244" fontId="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8" fillId="0" borderId="0" applyFont="0" applyFill="0" applyBorder="0" applyAlignment="0" applyProtection="0"/>
    <xf numFmtId="245" fontId="96" fillId="0" borderId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29" fillId="0" borderId="0" applyFont="0" applyFill="0" applyBorder="0" applyAlignment="0" applyProtection="0"/>
    <xf numFmtId="41" fontId="12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245" fontId="96" fillId="0" borderId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1" fillId="0" borderId="0" applyFont="0" applyFill="0" applyBorder="0" applyAlignment="0" applyProtection="0"/>
    <xf numFmtId="170" fontId="132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6" fillId="0" borderId="0" applyFont="0" applyFill="0" applyBorder="0" applyAlignment="0" applyProtection="0"/>
    <xf numFmtId="188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3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9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6" fillId="0" borderId="0" applyFont="0" applyFill="0" applyBorder="0" applyAlignment="0" applyProtection="0"/>
    <xf numFmtId="246" fontId="10" fillId="0" borderId="0"/>
    <xf numFmtId="246" fontId="10" fillId="0" borderId="0"/>
    <xf numFmtId="3" fontId="16" fillId="0" borderId="0" applyFont="0" applyFill="0" applyBorder="0" applyAlignment="0" applyProtection="0"/>
    <xf numFmtId="0" fontId="134" fillId="0" borderId="0"/>
    <xf numFmtId="0" fontId="135" fillId="0" borderId="0"/>
    <xf numFmtId="3" fontId="16" fillId="0" borderId="0" applyFont="0" applyFill="0" applyBorder="0" applyAlignment="0" applyProtection="0"/>
    <xf numFmtId="0" fontId="134" fillId="0" borderId="0"/>
    <xf numFmtId="0" fontId="135" fillId="0" borderId="0"/>
    <xf numFmtId="0" fontId="16" fillId="0" borderId="2" applyFont="0" applyFill="0" applyProtection="0">
      <alignment vertical="center"/>
    </xf>
    <xf numFmtId="0" fontId="16" fillId="0" borderId="2" applyFont="0" applyFill="0" applyProtection="0">
      <alignment vertical="center"/>
    </xf>
    <xf numFmtId="0" fontId="16" fillId="0" borderId="2" applyFont="0" applyFill="0" applyProtection="0">
      <alignment vertical="center"/>
    </xf>
    <xf numFmtId="0" fontId="16" fillId="0" borderId="2" applyFont="0" applyFill="0" applyProtection="0">
      <alignment vertical="center"/>
    </xf>
    <xf numFmtId="0" fontId="16" fillId="0" borderId="2" applyFont="0" applyFill="0" applyProtection="0">
      <alignment vertical="center"/>
    </xf>
    <xf numFmtId="0" fontId="16" fillId="0" borderId="2" applyFont="0" applyFill="0" applyProtection="0">
      <alignment vertical="center"/>
    </xf>
    <xf numFmtId="0" fontId="16" fillId="0" borderId="2" applyFont="0" applyFill="0" applyProtection="0">
      <alignment vertical="center"/>
    </xf>
    <xf numFmtId="0" fontId="16" fillId="0" borderId="2" applyFont="0" applyFill="0" applyProtection="0">
      <alignment vertical="center"/>
    </xf>
    <xf numFmtId="247" fontId="16" fillId="0" borderId="2" applyFont="0" applyFill="0" applyBorder="0" applyProtection="0">
      <alignment vertical="center"/>
    </xf>
    <xf numFmtId="247" fontId="16" fillId="0" borderId="2" applyFont="0" applyFill="0" applyBorder="0" applyProtection="0">
      <alignment vertical="center"/>
    </xf>
    <xf numFmtId="247" fontId="16" fillId="0" borderId="2" applyFont="0" applyFill="0" applyBorder="0" applyProtection="0">
      <alignment vertical="center"/>
    </xf>
    <xf numFmtId="247" fontId="16" fillId="0" borderId="2" applyFont="0" applyFill="0" applyBorder="0" applyProtection="0">
      <alignment vertical="center"/>
    </xf>
    <xf numFmtId="247" fontId="16" fillId="0" borderId="2" applyFont="0" applyFill="0" applyBorder="0" applyProtection="0">
      <alignment vertical="center"/>
    </xf>
    <xf numFmtId="247" fontId="16" fillId="0" borderId="2" applyFont="0" applyFill="0" applyBorder="0" applyProtection="0">
      <alignment vertical="center"/>
    </xf>
    <xf numFmtId="247" fontId="16" fillId="0" borderId="2" applyFont="0" applyFill="0" applyBorder="0" applyProtection="0">
      <alignment vertical="center"/>
    </xf>
    <xf numFmtId="247" fontId="16" fillId="0" borderId="2" applyFont="0" applyFill="0" applyBorder="0" applyProtection="0">
      <alignment vertical="center"/>
    </xf>
    <xf numFmtId="173" fontId="18" fillId="0" borderId="7">
      <alignment vertical="center" wrapText="1"/>
    </xf>
    <xf numFmtId="0" fontId="136" fillId="0" borderId="0">
      <alignment horizontal="center"/>
    </xf>
    <xf numFmtId="0" fontId="137" fillId="0" borderId="0" applyNumberFormat="0" applyAlignment="0">
      <alignment horizontal="left"/>
    </xf>
    <xf numFmtId="0" fontId="138" fillId="0" borderId="0" applyNumberFormat="0" applyAlignment="0"/>
    <xf numFmtId="192" fontId="97" fillId="0" borderId="0" applyFont="0" applyFill="0" applyBorder="0" applyAlignment="0" applyProtection="0"/>
    <xf numFmtId="248" fontId="111" fillId="0" borderId="0" applyFont="0" applyFill="0" applyBorder="0" applyAlignment="0" applyProtection="0"/>
    <xf numFmtId="249" fontId="59" fillId="0" borderId="0" applyFont="0" applyFill="0" applyBorder="0" applyAlignment="0" applyProtection="0"/>
    <xf numFmtId="173" fontId="60" fillId="0" borderId="0" applyFont="0" applyFill="0" applyBorder="0" applyAlignment="0" applyProtection="0"/>
    <xf numFmtId="250" fontId="139" fillId="0" borderId="0">
      <protection locked="0"/>
    </xf>
    <xf numFmtId="251" fontId="139" fillId="0" borderId="0">
      <protection locked="0"/>
    </xf>
    <xf numFmtId="252" fontId="140" fillId="0" borderId="10">
      <protection locked="0"/>
    </xf>
    <xf numFmtId="253" fontId="139" fillId="0" borderId="0">
      <protection locked="0"/>
    </xf>
    <xf numFmtId="254" fontId="139" fillId="0" borderId="0">
      <protection locked="0"/>
    </xf>
    <xf numFmtId="253" fontId="139" fillId="0" borderId="0" applyNumberFormat="0">
      <protection locked="0"/>
    </xf>
    <xf numFmtId="253" fontId="139" fillId="0" borderId="0">
      <protection locked="0"/>
    </xf>
    <xf numFmtId="238" fontId="141" fillId="0" borderId="12"/>
    <xf numFmtId="255" fontId="141" fillId="0" borderId="12"/>
    <xf numFmtId="0" fontId="50" fillId="0" borderId="0" applyNumberFormat="0" applyFont="0" applyAlignment="0">
      <alignment horizontal="center"/>
    </xf>
    <xf numFmtId="256" fontId="20" fillId="0" borderId="0" applyFont="0" applyFill="0" applyBorder="0" applyAlignment="0" applyProtection="0"/>
    <xf numFmtId="170" fontId="142" fillId="0" borderId="0" applyFont="0" applyFill="0" applyBorder="0" applyAlignment="0" applyProtection="0"/>
    <xf numFmtId="228" fontId="29" fillId="0" borderId="0" applyFont="0" applyFill="0" applyBorder="0" applyAlignment="0" applyProtection="0"/>
    <xf numFmtId="229" fontId="27" fillId="0" borderId="0" applyFont="0" applyFill="0" applyBorder="0" applyAlignment="0" applyProtection="0"/>
    <xf numFmtId="229" fontId="27" fillId="0" borderId="0" applyFont="0" applyFill="0" applyBorder="0" applyAlignment="0" applyProtection="0"/>
    <xf numFmtId="228" fontId="2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257" fontId="16" fillId="0" borderId="0" applyFont="0" applyFill="0" applyBorder="0" applyAlignment="0" applyProtection="0"/>
    <xf numFmtId="258" fontId="16" fillId="0" borderId="0" applyFont="0" applyFill="0" applyBorder="0" applyAlignment="0" applyProtection="0"/>
    <xf numFmtId="259" fontId="16" fillId="0" borderId="0" applyFont="0" applyFill="0" applyBorder="0" applyAlignment="0" applyProtection="0"/>
    <xf numFmtId="259" fontId="16" fillId="0" borderId="0" applyFont="0" applyFill="0" applyBorder="0" applyAlignment="0" applyProtection="0"/>
    <xf numFmtId="259" fontId="16" fillId="0" borderId="0" applyFont="0" applyFill="0" applyBorder="0" applyAlignment="0" applyProtection="0"/>
    <xf numFmtId="259" fontId="16" fillId="0" borderId="0" applyFont="0" applyFill="0" applyBorder="0" applyAlignment="0" applyProtection="0"/>
    <xf numFmtId="259" fontId="16" fillId="0" borderId="0" applyFont="0" applyFill="0" applyBorder="0" applyAlignment="0" applyProtection="0"/>
    <xf numFmtId="190" fontId="18" fillId="0" borderId="0" applyFont="0" applyFill="0" applyBorder="0" applyAlignment="0" applyProtection="0"/>
    <xf numFmtId="260" fontId="16" fillId="0" borderId="0"/>
    <xf numFmtId="260" fontId="16" fillId="0" borderId="0"/>
    <xf numFmtId="261" fontId="143" fillId="0" borderId="0"/>
    <xf numFmtId="238" fontId="23" fillId="0" borderId="12">
      <alignment horizontal="center"/>
      <protection hidden="1"/>
    </xf>
    <xf numFmtId="262" fontId="144" fillId="0" borderId="12">
      <alignment horizontal="center"/>
      <protection hidden="1"/>
    </xf>
    <xf numFmtId="238" fontId="23" fillId="0" borderId="12">
      <alignment horizontal="center"/>
      <protection hidden="1"/>
    </xf>
    <xf numFmtId="238" fontId="23" fillId="0" borderId="12">
      <alignment horizontal="center"/>
      <protection hidden="1"/>
    </xf>
    <xf numFmtId="238" fontId="23" fillId="0" borderId="12">
      <alignment horizontal="center"/>
      <protection hidden="1"/>
    </xf>
    <xf numFmtId="238" fontId="23" fillId="0" borderId="12">
      <alignment horizontal="center"/>
      <protection hidden="1"/>
    </xf>
    <xf numFmtId="238" fontId="23" fillId="0" borderId="12">
      <alignment horizontal="center"/>
      <protection hidden="1"/>
    </xf>
    <xf numFmtId="238" fontId="23" fillId="0" borderId="12">
      <alignment horizontal="center"/>
      <protection hidden="1"/>
    </xf>
    <xf numFmtId="238" fontId="23" fillId="0" borderId="12">
      <alignment horizontal="center"/>
      <protection hidden="1"/>
    </xf>
    <xf numFmtId="238" fontId="23" fillId="0" borderId="12">
      <alignment horizontal="center"/>
      <protection hidden="1"/>
    </xf>
    <xf numFmtId="226" fontId="18" fillId="0" borderId="27"/>
    <xf numFmtId="2" fontId="23" fillId="0" borderId="12">
      <alignment horizontal="center"/>
      <protection hidden="1"/>
    </xf>
    <xf numFmtId="2" fontId="23" fillId="0" borderId="12">
      <alignment horizontal="center"/>
      <protection hidden="1"/>
    </xf>
    <xf numFmtId="226" fontId="18" fillId="0" borderId="27"/>
    <xf numFmtId="0" fontId="16" fillId="0" borderId="0" applyFont="0" applyFill="0" applyBorder="0" applyAlignment="0" applyProtection="0"/>
    <xf numFmtId="0" fontId="145" fillId="0" borderId="0" applyProtection="0"/>
    <xf numFmtId="14" fontId="42" fillId="0" borderId="0" applyFill="0" applyBorder="0" applyAlignment="0"/>
    <xf numFmtId="0" fontId="145" fillId="0" borderId="0" applyProtection="0"/>
    <xf numFmtId="43" fontId="96" fillId="0" borderId="0" applyFont="0" applyFill="0" applyBorder="0" applyAlignment="0" applyProtection="0"/>
    <xf numFmtId="0" fontId="146" fillId="15" borderId="19" applyNumberFormat="0" applyAlignment="0" applyProtection="0"/>
    <xf numFmtId="0" fontId="147" fillId="17" borderId="20" applyNumberFormat="0" applyAlignment="0" applyProtection="0"/>
    <xf numFmtId="3" fontId="148" fillId="0" borderId="8">
      <alignment horizontal="left" vertical="top" wrapText="1"/>
    </xf>
    <xf numFmtId="0" fontId="149" fillId="0" borderId="15" applyNumberFormat="0" applyFill="0" applyAlignment="0" applyProtection="0"/>
    <xf numFmtId="0" fontId="150" fillId="0" borderId="16" applyNumberFormat="0" applyFill="0" applyAlignment="0" applyProtection="0"/>
    <xf numFmtId="0" fontId="151" fillId="0" borderId="17" applyNumberFormat="0" applyFill="0" applyAlignment="0" applyProtection="0"/>
    <xf numFmtId="0" fontId="151" fillId="0" borderId="0" applyNumberFormat="0" applyFill="0" applyBorder="0" applyAlignment="0" applyProtection="0"/>
    <xf numFmtId="263" fontId="16" fillId="0" borderId="28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64" fontId="18" fillId="0" borderId="0"/>
    <xf numFmtId="264" fontId="18" fillId="0" borderId="0"/>
    <xf numFmtId="265" fontId="27" fillId="0" borderId="29"/>
    <xf numFmtId="265" fontId="27" fillId="0" borderId="29"/>
    <xf numFmtId="0" fontId="152" fillId="0" borderId="0">
      <protection locked="0"/>
    </xf>
    <xf numFmtId="266" fontId="59" fillId="0" borderId="0" applyFont="0" applyFill="0" applyBorder="0" applyAlignment="0" applyProtection="0"/>
    <xf numFmtId="175" fontId="16" fillId="0" borderId="0" applyFont="0" applyFill="0" applyBorder="0" applyAlignment="0" applyProtection="0"/>
    <xf numFmtId="267" fontId="16" fillId="0" borderId="0"/>
    <xf numFmtId="267" fontId="16" fillId="0" borderId="0"/>
    <xf numFmtId="268" fontId="143" fillId="0" borderId="0"/>
    <xf numFmtId="269" fontId="27" fillId="0" borderId="0"/>
    <xf numFmtId="269" fontId="27" fillId="0" borderId="0"/>
    <xf numFmtId="0" fontId="97" fillId="0" borderId="0">
      <alignment vertical="top" wrapText="1"/>
    </xf>
    <xf numFmtId="178" fontId="153" fillId="0" borderId="0" applyFont="0" applyFill="0" applyBorder="0" applyAlignment="0" applyProtection="0"/>
    <xf numFmtId="173" fontId="153" fillId="0" borderId="0" applyFont="0" applyFill="0" applyBorder="0" applyAlignment="0" applyProtection="0"/>
    <xf numFmtId="178" fontId="153" fillId="0" borderId="0" applyFont="0" applyFill="0" applyBorder="0" applyAlignment="0" applyProtection="0"/>
    <xf numFmtId="41" fontId="153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270" fontId="16" fillId="0" borderId="0" applyFont="0" applyFill="0" applyBorder="0" applyAlignment="0" applyProtection="0"/>
    <xf numFmtId="270" fontId="16" fillId="0" borderId="0" applyFont="0" applyFill="0" applyBorder="0" applyAlignment="0" applyProtection="0"/>
    <xf numFmtId="270" fontId="16" fillId="0" borderId="0" applyFont="0" applyFill="0" applyBorder="0" applyAlignment="0" applyProtection="0"/>
    <xf numFmtId="270" fontId="16" fillId="0" borderId="0" applyFont="0" applyFill="0" applyBorder="0" applyAlignment="0" applyProtection="0"/>
    <xf numFmtId="178" fontId="154" fillId="0" borderId="0" applyFont="0" applyFill="0" applyBorder="0" applyAlignment="0" applyProtection="0"/>
    <xf numFmtId="178" fontId="153" fillId="0" borderId="0" applyFont="0" applyFill="0" applyBorder="0" applyAlignment="0" applyProtection="0"/>
    <xf numFmtId="270" fontId="16" fillId="0" borderId="0" applyFont="0" applyFill="0" applyBorder="0" applyAlignment="0" applyProtection="0"/>
    <xf numFmtId="270" fontId="16" fillId="0" borderId="0" applyFont="0" applyFill="0" applyBorder="0" applyAlignment="0" applyProtection="0"/>
    <xf numFmtId="271" fontId="18" fillId="0" borderId="0" applyFont="0" applyFill="0" applyBorder="0" applyAlignment="0" applyProtection="0"/>
    <xf numFmtId="271" fontId="18" fillId="0" borderId="0" applyFont="0" applyFill="0" applyBorder="0" applyAlignment="0" applyProtection="0"/>
    <xf numFmtId="272" fontId="18" fillId="0" borderId="0" applyFont="0" applyFill="0" applyBorder="0" applyAlignment="0" applyProtection="0"/>
    <xf numFmtId="272" fontId="18" fillId="0" borderId="0" applyFont="0" applyFill="0" applyBorder="0" applyAlignment="0" applyProtection="0"/>
    <xf numFmtId="178" fontId="154" fillId="0" borderId="0" applyFont="0" applyFill="0" applyBorder="0" applyAlignment="0" applyProtection="0"/>
    <xf numFmtId="178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178" fontId="154" fillId="0" borderId="0" applyFont="0" applyFill="0" applyBorder="0" applyAlignment="0" applyProtection="0"/>
    <xf numFmtId="178" fontId="154" fillId="0" borderId="0" applyFont="0" applyFill="0" applyBorder="0" applyAlignment="0" applyProtection="0"/>
    <xf numFmtId="41" fontId="153" fillId="0" borderId="0" applyFont="0" applyFill="0" applyBorder="0" applyAlignment="0" applyProtection="0"/>
    <xf numFmtId="41" fontId="153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178" fontId="154" fillId="0" borderId="0" applyFont="0" applyFill="0" applyBorder="0" applyAlignment="0" applyProtection="0"/>
    <xf numFmtId="178" fontId="154" fillId="0" borderId="0" applyFont="0" applyFill="0" applyBorder="0" applyAlignment="0" applyProtection="0"/>
    <xf numFmtId="273" fontId="154" fillId="0" borderId="0" applyFont="0" applyFill="0" applyBorder="0" applyAlignment="0" applyProtection="0"/>
    <xf numFmtId="273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200" fontId="154" fillId="0" borderId="0" applyFont="0" applyFill="0" applyBorder="0" applyAlignment="0" applyProtection="0"/>
    <xf numFmtId="200" fontId="154" fillId="0" borderId="0" applyFont="0" applyFill="0" applyBorder="0" applyAlignment="0" applyProtection="0"/>
    <xf numFmtId="200" fontId="154" fillId="0" borderId="0" applyFont="0" applyFill="0" applyBorder="0" applyAlignment="0" applyProtection="0"/>
    <xf numFmtId="200" fontId="154" fillId="0" borderId="0" applyFont="0" applyFill="0" applyBorder="0" applyAlignment="0" applyProtection="0"/>
    <xf numFmtId="200" fontId="154" fillId="0" borderId="0" applyFont="0" applyFill="0" applyBorder="0" applyAlignment="0" applyProtection="0"/>
    <xf numFmtId="200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178" fontId="153" fillId="0" borderId="0" applyFont="0" applyFill="0" applyBorder="0" applyAlignment="0" applyProtection="0"/>
    <xf numFmtId="178" fontId="153" fillId="0" borderId="0" applyFont="0" applyFill="0" applyBorder="0" applyAlignment="0" applyProtection="0"/>
    <xf numFmtId="273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178" fontId="153" fillId="0" borderId="0" applyFont="0" applyFill="0" applyBorder="0" applyAlignment="0" applyProtection="0"/>
    <xf numFmtId="41" fontId="153" fillId="0" borderId="0" applyFont="0" applyFill="0" applyBorder="0" applyAlignment="0" applyProtection="0"/>
    <xf numFmtId="41" fontId="153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178" fontId="154" fillId="0" borderId="0" applyFont="0" applyFill="0" applyBorder="0" applyAlignment="0" applyProtection="0"/>
    <xf numFmtId="178" fontId="154" fillId="0" borderId="0" applyFont="0" applyFill="0" applyBorder="0" applyAlignment="0" applyProtection="0"/>
    <xf numFmtId="273" fontId="154" fillId="0" borderId="0" applyFont="0" applyFill="0" applyBorder="0" applyAlignment="0" applyProtection="0"/>
    <xf numFmtId="273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41" fontId="154" fillId="0" borderId="0" applyFont="0" applyFill="0" applyBorder="0" applyAlignment="0" applyProtection="0"/>
    <xf numFmtId="200" fontId="153" fillId="0" borderId="0" applyFont="0" applyFill="0" applyBorder="0" applyAlignment="0" applyProtection="0"/>
    <xf numFmtId="200" fontId="153" fillId="0" borderId="0" applyFont="0" applyFill="0" applyBorder="0" applyAlignment="0" applyProtection="0"/>
    <xf numFmtId="41" fontId="154" fillId="0" borderId="0" applyFont="0" applyFill="0" applyBorder="0" applyAlignment="0" applyProtection="0"/>
    <xf numFmtId="17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274" fontId="16" fillId="0" borderId="0" applyFont="0" applyFill="0" applyBorder="0" applyAlignment="0" applyProtection="0"/>
    <xf numFmtId="274" fontId="16" fillId="0" borderId="0" applyFont="0" applyFill="0" applyBorder="0" applyAlignment="0" applyProtection="0"/>
    <xf numFmtId="274" fontId="16" fillId="0" borderId="0" applyFont="0" applyFill="0" applyBorder="0" applyAlignment="0" applyProtection="0"/>
    <xf numFmtId="274" fontId="16" fillId="0" borderId="0" applyFont="0" applyFill="0" applyBorder="0" applyAlignment="0" applyProtection="0"/>
    <xf numFmtId="173" fontId="154" fillId="0" borderId="0" applyFont="0" applyFill="0" applyBorder="0" applyAlignment="0" applyProtection="0"/>
    <xf numFmtId="173" fontId="153" fillId="0" borderId="0" applyFont="0" applyFill="0" applyBorder="0" applyAlignment="0" applyProtection="0"/>
    <xf numFmtId="274" fontId="16" fillId="0" borderId="0" applyFont="0" applyFill="0" applyBorder="0" applyAlignment="0" applyProtection="0"/>
    <xf numFmtId="274" fontId="16" fillId="0" borderId="0" applyFont="0" applyFill="0" applyBorder="0" applyAlignment="0" applyProtection="0"/>
    <xf numFmtId="275" fontId="18" fillId="0" borderId="0" applyFont="0" applyFill="0" applyBorder="0" applyAlignment="0" applyProtection="0"/>
    <xf numFmtId="275" fontId="18" fillId="0" borderId="0" applyFont="0" applyFill="0" applyBorder="0" applyAlignment="0" applyProtection="0"/>
    <xf numFmtId="276" fontId="18" fillId="0" borderId="0" applyFont="0" applyFill="0" applyBorder="0" applyAlignment="0" applyProtection="0"/>
    <xf numFmtId="276" fontId="18" fillId="0" borderId="0" applyFont="0" applyFill="0" applyBorder="0" applyAlignment="0" applyProtection="0"/>
    <xf numFmtId="173" fontId="154" fillId="0" borderId="0" applyFont="0" applyFill="0" applyBorder="0" applyAlignment="0" applyProtection="0"/>
    <xf numFmtId="17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173" fontId="154" fillId="0" borderId="0" applyFont="0" applyFill="0" applyBorder="0" applyAlignment="0" applyProtection="0"/>
    <xf numFmtId="173" fontId="154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173" fontId="154" fillId="0" borderId="0" applyFont="0" applyFill="0" applyBorder="0" applyAlignment="0" applyProtection="0"/>
    <xf numFmtId="173" fontId="154" fillId="0" borderId="0" applyFont="0" applyFill="0" applyBorder="0" applyAlignment="0" applyProtection="0"/>
    <xf numFmtId="277" fontId="154" fillId="0" borderId="0" applyFont="0" applyFill="0" applyBorder="0" applyAlignment="0" applyProtection="0"/>
    <xf numFmtId="277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193" fontId="154" fillId="0" borderId="0" applyFont="0" applyFill="0" applyBorder="0" applyAlignment="0" applyProtection="0"/>
    <xf numFmtId="193" fontId="154" fillId="0" borderId="0" applyFont="0" applyFill="0" applyBorder="0" applyAlignment="0" applyProtection="0"/>
    <xf numFmtId="193" fontId="154" fillId="0" borderId="0" applyFont="0" applyFill="0" applyBorder="0" applyAlignment="0" applyProtection="0"/>
    <xf numFmtId="193" fontId="154" fillId="0" borderId="0" applyFont="0" applyFill="0" applyBorder="0" applyAlignment="0" applyProtection="0"/>
    <xf numFmtId="193" fontId="154" fillId="0" borderId="0" applyFont="0" applyFill="0" applyBorder="0" applyAlignment="0" applyProtection="0"/>
    <xf numFmtId="19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173" fontId="153" fillId="0" borderId="0" applyFont="0" applyFill="0" applyBorder="0" applyAlignment="0" applyProtection="0"/>
    <xf numFmtId="173" fontId="153" fillId="0" borderId="0" applyFont="0" applyFill="0" applyBorder="0" applyAlignment="0" applyProtection="0"/>
    <xf numFmtId="277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17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173" fontId="154" fillId="0" borderId="0" applyFont="0" applyFill="0" applyBorder="0" applyAlignment="0" applyProtection="0"/>
    <xf numFmtId="173" fontId="154" fillId="0" borderId="0" applyFont="0" applyFill="0" applyBorder="0" applyAlignment="0" applyProtection="0"/>
    <xf numFmtId="277" fontId="154" fillId="0" borderId="0" applyFont="0" applyFill="0" applyBorder="0" applyAlignment="0" applyProtection="0"/>
    <xf numFmtId="277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43" fontId="154" fillId="0" borderId="0" applyFont="0" applyFill="0" applyBorder="0" applyAlignment="0" applyProtection="0"/>
    <xf numFmtId="193" fontId="153" fillId="0" borderId="0" applyFont="0" applyFill="0" applyBorder="0" applyAlignment="0" applyProtection="0"/>
    <xf numFmtId="193" fontId="153" fillId="0" borderId="0" applyFont="0" applyFill="0" applyBorder="0" applyAlignment="0" applyProtection="0"/>
    <xf numFmtId="43" fontId="154" fillId="0" borderId="0" applyFont="0" applyFill="0" applyBorder="0" applyAlignment="0" applyProtection="0"/>
    <xf numFmtId="3" fontId="18" fillId="0" borderId="0" applyFont="0" applyBorder="0" applyAlignment="0"/>
    <xf numFmtId="3" fontId="18" fillId="0" borderId="0" applyFont="0" applyBorder="0" applyAlignment="0"/>
    <xf numFmtId="0" fontId="155" fillId="0" borderId="0">
      <alignment vertical="center"/>
    </xf>
    <xf numFmtId="0" fontId="155" fillId="0" borderId="0">
      <alignment vertical="center"/>
    </xf>
    <xf numFmtId="0" fontId="50" fillId="0" borderId="0"/>
    <xf numFmtId="0" fontId="156" fillId="0" borderId="0">
      <protection locked="0"/>
    </xf>
    <xf numFmtId="0" fontId="156" fillId="0" borderId="0">
      <protection locked="0"/>
    </xf>
    <xf numFmtId="0" fontId="16" fillId="0" borderId="0" applyFill="0" applyBorder="0" applyAlignment="0"/>
    <xf numFmtId="235" fontId="27" fillId="0" borderId="0" applyFill="0" applyBorder="0" applyAlignment="0"/>
    <xf numFmtId="235" fontId="27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28" fontId="29" fillId="0" borderId="0" applyFill="0" applyBorder="0" applyAlignment="0"/>
    <xf numFmtId="229" fontId="27" fillId="0" borderId="0" applyFill="0" applyBorder="0" applyAlignment="0"/>
    <xf numFmtId="229" fontId="27" fillId="0" borderId="0" applyFill="0" applyBorder="0" applyAlignment="0"/>
    <xf numFmtId="228" fontId="29" fillId="0" borderId="0" applyFill="0" applyBorder="0" applyAlignment="0"/>
    <xf numFmtId="184" fontId="29" fillId="0" borderId="0" applyFill="0" applyBorder="0" applyAlignment="0"/>
    <xf numFmtId="235" fontId="27" fillId="0" borderId="0" applyFill="0" applyBorder="0" applyAlignment="0"/>
    <xf numFmtId="235" fontId="27" fillId="0" borderId="0" applyFill="0" applyBorder="0" applyAlignment="0"/>
    <xf numFmtId="184" fontId="29" fillId="0" borderId="0" applyFill="0" applyBorder="0" applyAlignment="0"/>
    <xf numFmtId="236" fontId="29" fillId="0" borderId="0" applyFill="0" applyBorder="0" applyAlignment="0"/>
    <xf numFmtId="237" fontId="27" fillId="0" borderId="0" applyFill="0" applyBorder="0" applyAlignment="0"/>
    <xf numFmtId="237" fontId="27" fillId="0" borderId="0" applyFill="0" applyBorder="0" applyAlignment="0"/>
    <xf numFmtId="236" fontId="29" fillId="0" borderId="0" applyFill="0" applyBorder="0" applyAlignment="0"/>
    <xf numFmtId="228" fontId="29" fillId="0" borderId="0" applyFill="0" applyBorder="0" applyAlignment="0"/>
    <xf numFmtId="229" fontId="27" fillId="0" borderId="0" applyFill="0" applyBorder="0" applyAlignment="0"/>
    <xf numFmtId="229" fontId="27" fillId="0" borderId="0" applyFill="0" applyBorder="0" applyAlignment="0"/>
    <xf numFmtId="228" fontId="29" fillId="0" borderId="0" applyFill="0" applyBorder="0" applyAlignment="0"/>
    <xf numFmtId="0" fontId="157" fillId="0" borderId="0" applyNumberFormat="0" applyAlignment="0">
      <alignment horizontal="left"/>
    </xf>
    <xf numFmtId="0" fontId="158" fillId="0" borderId="0">
      <alignment horizontal="left"/>
    </xf>
    <xf numFmtId="278" fontId="18" fillId="0" borderId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60" fillId="0" borderId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3" fontId="18" fillId="0" borderId="0" applyFont="0" applyBorder="0" applyAlignment="0"/>
    <xf numFmtId="3" fontId="18" fillId="0" borderId="0" applyFont="0" applyBorder="0" applyAlignment="0"/>
    <xf numFmtId="0" fontId="162" fillId="0" borderId="0" applyProtection="0"/>
    <xf numFmtId="0" fontId="163" fillId="0" borderId="0" applyProtection="0"/>
    <xf numFmtId="0" fontId="164" fillId="0" borderId="0" applyProtection="0"/>
    <xf numFmtId="0" fontId="165" fillId="0" borderId="0" applyProtection="0"/>
    <xf numFmtId="0" fontId="166" fillId="0" borderId="0" applyNumberFormat="0" applyFont="0" applyFill="0" applyBorder="0" applyAlignment="0" applyProtection="0"/>
    <xf numFmtId="0" fontId="167" fillId="0" borderId="0" applyProtection="0"/>
    <xf numFmtId="0" fontId="168" fillId="0" borderId="0" applyProtection="0"/>
    <xf numFmtId="0" fontId="152" fillId="0" borderId="0">
      <protection locked="0"/>
    </xf>
    <xf numFmtId="0" fontId="152" fillId="0" borderId="0">
      <protection locked="0"/>
    </xf>
    <xf numFmtId="2" fontId="16" fillId="0" borderId="0" applyFont="0" applyFill="0" applyBorder="0" applyAlignment="0" applyProtection="0"/>
    <xf numFmtId="2" fontId="145" fillId="0" borderId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Protection="0"/>
    <xf numFmtId="0" fontId="170" fillId="0" borderId="0" applyNumberFormat="0" applyFill="0" applyBorder="0" applyProtection="0"/>
    <xf numFmtId="0" fontId="169" fillId="0" borderId="0" applyNumberFormat="0" applyFill="0" applyBorder="0" applyAlignment="0" applyProtection="0"/>
    <xf numFmtId="0" fontId="171" fillId="0" borderId="0" applyNumberFormat="0" applyFill="0" applyBorder="0" applyProtection="0">
      <alignment vertical="center"/>
    </xf>
    <xf numFmtId="0" fontId="172" fillId="0" borderId="0" applyNumberFormat="0" applyFill="0" applyBorder="0" applyAlignment="0" applyProtection="0"/>
    <xf numFmtId="0" fontId="173" fillId="0" borderId="0" applyNumberFormat="0" applyFill="0" applyBorder="0" applyProtection="0">
      <alignment vertical="center"/>
    </xf>
    <xf numFmtId="279" fontId="174" fillId="0" borderId="30" applyNumberFormat="0" applyFill="0" applyBorder="0" applyAlignment="0" applyProtection="0"/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279" fontId="177" fillId="0" borderId="31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80" fillId="52" borderId="32" applyNumberFormat="0" applyAlignment="0">
      <protection locked="0"/>
    </xf>
    <xf numFmtId="0" fontId="16" fillId="53" borderId="33" applyNumberFormat="0" applyFont="0" applyAlignment="0" applyProtection="0"/>
    <xf numFmtId="0" fontId="181" fillId="0" borderId="0">
      <alignment vertical="top" wrapText="1"/>
    </xf>
    <xf numFmtId="3" fontId="18" fillId="54" borderId="34">
      <alignment horizontal="right" vertical="top" wrapText="1"/>
    </xf>
    <xf numFmtId="0" fontId="182" fillId="23" borderId="0" applyNumberFormat="0" applyBorder="0" applyAlignment="0" applyProtection="0"/>
    <xf numFmtId="0" fontId="182" fillId="23" borderId="0" applyNumberFormat="0" applyBorder="0" applyAlignment="0" applyProtection="0"/>
    <xf numFmtId="0" fontId="182" fillId="23" borderId="0" applyNumberFormat="0" applyBorder="0" applyAlignment="0" applyProtection="0"/>
    <xf numFmtId="38" fontId="183" fillId="19" borderId="0" applyNumberFormat="0" applyBorder="0" applyAlignment="0" applyProtection="0"/>
    <xf numFmtId="280" fontId="184" fillId="19" borderId="0" applyBorder="0" applyProtection="0"/>
    <xf numFmtId="0" fontId="185" fillId="0" borderId="7" applyNumberFormat="0" applyFill="0" applyBorder="0" applyAlignment="0" applyProtection="0">
      <alignment horizontal="center" vertical="center"/>
    </xf>
    <xf numFmtId="259" fontId="82" fillId="55" borderId="7" applyBorder="0">
      <alignment horizontal="center"/>
    </xf>
    <xf numFmtId="281" fontId="111" fillId="55" borderId="7" applyBorder="0">
      <alignment horizontal="center"/>
    </xf>
    <xf numFmtId="259" fontId="82" fillId="55" borderId="7" applyBorder="0">
      <alignment horizontal="center"/>
    </xf>
    <xf numFmtId="282" fontId="96" fillId="55" borderId="7" applyBorder="0">
      <alignment horizontal="center"/>
    </xf>
    <xf numFmtId="283" fontId="27" fillId="55" borderId="7" applyBorder="0">
      <alignment horizontal="center"/>
    </xf>
    <xf numFmtId="282" fontId="16" fillId="55" borderId="7" applyBorder="0">
      <alignment horizontal="center"/>
    </xf>
    <xf numFmtId="284" fontId="16" fillId="55" borderId="7" applyBorder="0">
      <alignment horizontal="center"/>
    </xf>
    <xf numFmtId="284" fontId="16" fillId="55" borderId="7" applyBorder="0">
      <alignment horizontal="center"/>
    </xf>
    <xf numFmtId="285" fontId="27" fillId="55" borderId="7" applyBorder="0">
      <alignment horizontal="center"/>
    </xf>
    <xf numFmtId="282" fontId="18" fillId="55" borderId="7" applyBorder="0">
      <alignment horizontal="center"/>
    </xf>
    <xf numFmtId="282" fontId="96" fillId="55" borderId="7" applyBorder="0">
      <alignment horizontal="center"/>
    </xf>
    <xf numFmtId="286" fontId="96" fillId="55" borderId="7" applyBorder="0">
      <alignment horizontal="center"/>
    </xf>
    <xf numFmtId="259" fontId="82" fillId="55" borderId="7" applyBorder="0">
      <alignment horizontal="center"/>
    </xf>
    <xf numFmtId="281" fontId="111" fillId="55" borderId="7" applyBorder="0">
      <alignment horizontal="center"/>
    </xf>
    <xf numFmtId="259" fontId="82" fillId="55" borderId="7" applyBorder="0">
      <alignment horizontal="center"/>
    </xf>
    <xf numFmtId="282" fontId="96" fillId="55" borderId="7" applyBorder="0">
      <alignment horizontal="center"/>
    </xf>
    <xf numFmtId="283" fontId="27" fillId="55" borderId="7" applyBorder="0">
      <alignment horizontal="center"/>
    </xf>
    <xf numFmtId="282" fontId="16" fillId="55" borderId="7" applyBorder="0">
      <alignment horizontal="center"/>
    </xf>
    <xf numFmtId="284" fontId="16" fillId="55" borderId="7" applyBorder="0">
      <alignment horizontal="center"/>
    </xf>
    <xf numFmtId="284" fontId="16" fillId="55" borderId="7" applyBorder="0">
      <alignment horizontal="center"/>
    </xf>
    <xf numFmtId="285" fontId="27" fillId="55" borderId="7" applyBorder="0">
      <alignment horizontal="center"/>
    </xf>
    <xf numFmtId="282" fontId="18" fillId="55" borderId="7" applyBorder="0">
      <alignment horizontal="center"/>
    </xf>
    <xf numFmtId="282" fontId="96" fillId="55" borderId="7" applyBorder="0">
      <alignment horizontal="center"/>
    </xf>
    <xf numFmtId="286" fontId="96" fillId="55" borderId="7" applyBorder="0">
      <alignment horizontal="center"/>
    </xf>
    <xf numFmtId="259" fontId="82" fillId="55" borderId="7" applyBorder="0">
      <alignment horizontal="center"/>
    </xf>
    <xf numFmtId="282" fontId="96" fillId="55" borderId="7" applyBorder="0">
      <alignment horizontal="center"/>
    </xf>
    <xf numFmtId="283" fontId="27" fillId="55" borderId="7" applyBorder="0">
      <alignment horizontal="center"/>
    </xf>
    <xf numFmtId="282" fontId="16" fillId="55" borderId="7" applyBorder="0">
      <alignment horizontal="center"/>
    </xf>
    <xf numFmtId="284" fontId="16" fillId="55" borderId="7" applyBorder="0">
      <alignment horizontal="center"/>
    </xf>
    <xf numFmtId="284" fontId="16" fillId="55" borderId="7" applyBorder="0">
      <alignment horizontal="center"/>
    </xf>
    <xf numFmtId="285" fontId="27" fillId="55" borderId="7" applyBorder="0">
      <alignment horizontal="center"/>
    </xf>
    <xf numFmtId="282" fontId="18" fillId="55" borderId="7" applyBorder="0">
      <alignment horizontal="center"/>
    </xf>
    <xf numFmtId="282" fontId="96" fillId="55" borderId="7" applyBorder="0">
      <alignment horizontal="center"/>
    </xf>
    <xf numFmtId="0" fontId="185" fillId="0" borderId="7" applyNumberFormat="0" applyFill="0" applyBorder="0" applyAlignment="0" applyProtection="0">
      <alignment horizontal="center" vertical="center"/>
    </xf>
    <xf numFmtId="281" fontId="111" fillId="55" borderId="7" applyBorder="0">
      <alignment horizontal="center"/>
    </xf>
    <xf numFmtId="286" fontId="96" fillId="55" borderId="7" applyBorder="0">
      <alignment horizontal="center"/>
    </xf>
    <xf numFmtId="259" fontId="82" fillId="55" borderId="7" applyBorder="0">
      <alignment horizontal="center"/>
    </xf>
    <xf numFmtId="0" fontId="186" fillId="0" borderId="0" applyNumberFormat="0" applyFont="0" applyBorder="0" applyAlignment="0">
      <alignment horizontal="left" vertical="center"/>
    </xf>
    <xf numFmtId="287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0" fontId="187" fillId="56" borderId="0"/>
    <xf numFmtId="0" fontId="188" fillId="56" borderId="0"/>
    <xf numFmtId="0" fontId="188" fillId="56" borderId="0"/>
    <xf numFmtId="0" fontId="187" fillId="56" borderId="0"/>
    <xf numFmtId="0" fontId="189" fillId="0" borderId="0">
      <alignment horizontal="left"/>
    </xf>
    <xf numFmtId="0" fontId="190" fillId="0" borderId="35" applyNumberFormat="0" applyAlignment="0" applyProtection="0">
      <alignment horizontal="left" vertical="center"/>
    </xf>
    <xf numFmtId="0" fontId="190" fillId="0" borderId="36">
      <alignment horizontal="left" vertical="center"/>
    </xf>
    <xf numFmtId="0" fontId="190" fillId="0" borderId="36">
      <alignment horizontal="left" vertical="center"/>
    </xf>
    <xf numFmtId="0" fontId="191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190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88" fontId="156" fillId="0" borderId="0">
      <protection locked="0"/>
    </xf>
    <xf numFmtId="0" fontId="191" fillId="0" borderId="0" applyProtection="0"/>
    <xf numFmtId="0" fontId="191" fillId="0" borderId="0" applyProtection="0"/>
    <xf numFmtId="288" fontId="156" fillId="0" borderId="0">
      <protection locked="0"/>
    </xf>
    <xf numFmtId="288" fontId="156" fillId="0" borderId="0">
      <protection locked="0"/>
    </xf>
    <xf numFmtId="0" fontId="190" fillId="0" borderId="0" applyProtection="0"/>
    <xf numFmtId="0" fontId="190" fillId="0" borderId="0" applyProtection="0"/>
    <xf numFmtId="0" fontId="190" fillId="0" borderId="0" applyProtection="0"/>
    <xf numFmtId="0" fontId="190" fillId="0" borderId="0" applyProtection="0"/>
    <xf numFmtId="0" fontId="190" fillId="0" borderId="0" applyProtection="0"/>
    <xf numFmtId="0" fontId="190" fillId="0" borderId="0" applyProtection="0"/>
    <xf numFmtId="0" fontId="190" fillId="0" borderId="0" applyProtection="0"/>
    <xf numFmtId="0" fontId="192" fillId="0" borderId="37">
      <alignment horizontal="center"/>
    </xf>
    <xf numFmtId="0" fontId="192" fillId="0" borderId="0">
      <alignment horizontal="center"/>
    </xf>
    <xf numFmtId="289" fontId="193" fillId="57" borderId="1" applyNumberFormat="0" applyAlignment="0">
      <alignment horizontal="left" vertical="top"/>
    </xf>
    <xf numFmtId="5" fontId="193" fillId="57" borderId="1" applyNumberFormat="0" applyAlignment="0">
      <alignment horizontal="left" vertical="top"/>
    </xf>
    <xf numFmtId="5" fontId="193" fillId="57" borderId="1" applyNumberFormat="0" applyAlignment="0">
      <alignment horizontal="left" vertical="top"/>
    </xf>
    <xf numFmtId="5" fontId="193" fillId="57" borderId="1" applyNumberFormat="0" applyAlignment="0">
      <alignment horizontal="left" vertical="top"/>
    </xf>
    <xf numFmtId="5" fontId="193" fillId="57" borderId="1" applyNumberFormat="0" applyAlignment="0">
      <alignment horizontal="left" vertical="top"/>
    </xf>
    <xf numFmtId="289" fontId="193" fillId="57" borderId="1" applyNumberFormat="0" applyAlignment="0">
      <alignment horizontal="left" vertical="top"/>
    </xf>
    <xf numFmtId="289" fontId="193" fillId="57" borderId="1" applyNumberFormat="0" applyAlignment="0">
      <alignment horizontal="left" vertical="top"/>
    </xf>
    <xf numFmtId="290" fontId="103" fillId="0" borderId="0" applyFont="0" applyFill="0" applyBorder="0" applyAlignment="0" applyProtection="0">
      <alignment horizontal="center" vertical="center"/>
    </xf>
    <xf numFmtId="49" fontId="194" fillId="0" borderId="1">
      <alignment vertical="center"/>
    </xf>
    <xf numFmtId="49" fontId="194" fillId="0" borderId="1">
      <alignment vertical="center"/>
    </xf>
    <xf numFmtId="291" fontId="195" fillId="0" borderId="38" applyFont="0" applyBorder="0" applyAlignment="0"/>
    <xf numFmtId="0" fontId="10" fillId="0" borderId="0"/>
    <xf numFmtId="0" fontId="196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202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0" fontId="197" fillId="0" borderId="0"/>
    <xf numFmtId="292" fontId="198" fillId="0" borderId="0" applyFont="0" applyFill="0" applyBorder="0" applyAlignment="0" applyProtection="0"/>
    <xf numFmtId="0" fontId="199" fillId="0" borderId="0" applyFont="0" applyFill="0" applyBorder="0" applyAlignment="0" applyProtection="0"/>
    <xf numFmtId="0" fontId="199" fillId="0" borderId="0" applyFont="0" applyFill="0" applyBorder="0" applyAlignment="0" applyProtection="0"/>
    <xf numFmtId="10" fontId="183" fillId="58" borderId="1" applyNumberFormat="0" applyBorder="0" applyAlignment="0" applyProtection="0"/>
    <xf numFmtId="10" fontId="183" fillId="58" borderId="1" applyNumberFormat="0" applyBorder="0" applyAlignment="0" applyProtection="0"/>
    <xf numFmtId="0" fontId="39" fillId="17" borderId="20" applyNumberFormat="0" applyAlignment="0" applyProtection="0"/>
    <xf numFmtId="0" fontId="39" fillId="17" borderId="20" applyNumberFormat="0" applyAlignment="0" applyProtection="0"/>
    <xf numFmtId="0" fontId="39" fillId="17" borderId="20" applyNumberFormat="0" applyAlignment="0" applyProtection="0"/>
    <xf numFmtId="0" fontId="39" fillId="17" borderId="20" applyNumberFormat="0" applyAlignment="0" applyProtection="0"/>
    <xf numFmtId="0" fontId="39" fillId="17" borderId="20" applyNumberFormat="0" applyAlignment="0" applyProtection="0"/>
    <xf numFmtId="293" fontId="50" fillId="59" borderId="0"/>
    <xf numFmtId="0" fontId="10" fillId="0" borderId="0"/>
    <xf numFmtId="2" fontId="200" fillId="0" borderId="39" applyBorder="0"/>
    <xf numFmtId="2" fontId="200" fillId="0" borderId="39" applyBorder="0"/>
    <xf numFmtId="0" fontId="20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0" fontId="18" fillId="0" borderId="0"/>
    <xf numFmtId="0" fontId="18" fillId="0" borderId="0"/>
    <xf numFmtId="0" fontId="11" fillId="0" borderId="40">
      <alignment horizontal="centerContinuous"/>
    </xf>
    <xf numFmtId="0" fontId="120" fillId="51" borderId="24" applyNumberFormat="0" applyAlignment="0" applyProtection="0"/>
    <xf numFmtId="0" fontId="204" fillId="51" borderId="24" applyNumberFormat="0" applyAlignment="0" applyProtection="0"/>
    <xf numFmtId="0" fontId="181" fillId="0" borderId="0"/>
    <xf numFmtId="0" fontId="27" fillId="0" borderId="0" applyNumberForma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205" fillId="0" borderId="41">
      <alignment horizontal="center" vertical="center" wrapText="1"/>
    </xf>
    <xf numFmtId="294" fontId="18" fillId="60" borderId="34">
      <alignment vertical="top" wrapText="1"/>
    </xf>
    <xf numFmtId="0" fontId="20" fillId="0" borderId="0"/>
    <xf numFmtId="0" fontId="20" fillId="0" borderId="0"/>
    <xf numFmtId="0" fontId="10" fillId="0" borderId="0" applyNumberFormat="0" applyFont="0" applyFill="0" applyBorder="0" applyProtection="0">
      <alignment horizontal="left" vertical="center"/>
    </xf>
    <xf numFmtId="0" fontId="202" fillId="0" borderId="0" applyNumberFormat="0" applyFill="0" applyBorder="0" applyAlignment="0" applyProtection="0">
      <alignment vertical="top"/>
      <protection locked="0"/>
    </xf>
    <xf numFmtId="0" fontId="20" fillId="0" borderId="0"/>
    <xf numFmtId="3" fontId="206" fillId="0" borderId="36">
      <alignment horizontal="centerContinuous"/>
    </xf>
    <xf numFmtId="0" fontId="16" fillId="0" borderId="0" applyFill="0" applyBorder="0" applyAlignment="0"/>
    <xf numFmtId="235" fontId="27" fillId="0" borderId="0" applyFill="0" applyBorder="0" applyAlignment="0"/>
    <xf numFmtId="235" fontId="27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28" fontId="29" fillId="0" borderId="0" applyFill="0" applyBorder="0" applyAlignment="0"/>
    <xf numFmtId="229" fontId="27" fillId="0" borderId="0" applyFill="0" applyBorder="0" applyAlignment="0"/>
    <xf numFmtId="229" fontId="27" fillId="0" borderId="0" applyFill="0" applyBorder="0" applyAlignment="0"/>
    <xf numFmtId="228" fontId="29" fillId="0" borderId="0" applyFill="0" applyBorder="0" applyAlignment="0"/>
    <xf numFmtId="184" fontId="29" fillId="0" borderId="0" applyFill="0" applyBorder="0" applyAlignment="0"/>
    <xf numFmtId="235" fontId="27" fillId="0" borderId="0" applyFill="0" applyBorder="0" applyAlignment="0"/>
    <xf numFmtId="235" fontId="27" fillId="0" borderId="0" applyFill="0" applyBorder="0" applyAlignment="0"/>
    <xf numFmtId="184" fontId="29" fillId="0" borderId="0" applyFill="0" applyBorder="0" applyAlignment="0"/>
    <xf numFmtId="236" fontId="29" fillId="0" borderId="0" applyFill="0" applyBorder="0" applyAlignment="0"/>
    <xf numFmtId="237" fontId="27" fillId="0" borderId="0" applyFill="0" applyBorder="0" applyAlignment="0"/>
    <xf numFmtId="237" fontId="27" fillId="0" borderId="0" applyFill="0" applyBorder="0" applyAlignment="0"/>
    <xf numFmtId="236" fontId="29" fillId="0" borderId="0" applyFill="0" applyBorder="0" applyAlignment="0"/>
    <xf numFmtId="228" fontId="29" fillId="0" borderId="0" applyFill="0" applyBorder="0" applyAlignment="0"/>
    <xf numFmtId="229" fontId="27" fillId="0" borderId="0" applyFill="0" applyBorder="0" applyAlignment="0"/>
    <xf numFmtId="229" fontId="27" fillId="0" borderId="0" applyFill="0" applyBorder="0" applyAlignment="0"/>
    <xf numFmtId="228" fontId="29" fillId="0" borderId="0" applyFill="0" applyBorder="0" applyAlignment="0"/>
    <xf numFmtId="0" fontId="207" fillId="0" borderId="42" applyNumberFormat="0" applyFill="0" applyAlignment="0" applyProtection="0"/>
    <xf numFmtId="0" fontId="207" fillId="0" borderId="42" applyNumberFormat="0" applyFill="0" applyAlignment="0" applyProtection="0"/>
    <xf numFmtId="0" fontId="207" fillId="0" borderId="42" applyNumberFormat="0" applyFill="0" applyAlignment="0" applyProtection="0"/>
    <xf numFmtId="293" fontId="50" fillId="61" borderId="0"/>
    <xf numFmtId="3" fontId="208" fillId="0" borderId="8" applyNumberFormat="0" applyAlignment="0">
      <alignment horizontal="center" vertical="center"/>
    </xf>
    <xf numFmtId="3" fontId="80" fillId="0" borderId="8" applyNumberFormat="0" applyAlignment="0">
      <alignment horizontal="center" vertical="center"/>
    </xf>
    <xf numFmtId="3" fontId="193" fillId="0" borderId="8" applyNumberFormat="0" applyAlignment="0">
      <alignment horizontal="center" vertical="center"/>
    </xf>
    <xf numFmtId="238" fontId="183" fillId="0" borderId="18" applyFont="0"/>
    <xf numFmtId="3" fontId="16" fillId="0" borderId="43"/>
    <xf numFmtId="0" fontId="82" fillId="0" borderId="0"/>
    <xf numFmtId="0" fontId="20" fillId="0" borderId="0"/>
    <xf numFmtId="0" fontId="59" fillId="0" borderId="0"/>
    <xf numFmtId="0" fontId="103" fillId="0" borderId="0" applyFont="0" applyFill="0" applyBorder="0" applyProtection="0">
      <alignment horizontal="center" vertical="center"/>
    </xf>
    <xf numFmtId="226" fontId="209" fillId="0" borderId="44" applyNumberFormat="0" applyFont="0" applyFill="0" applyBorder="0">
      <alignment horizontal="center"/>
    </xf>
    <xf numFmtId="38" fontId="20" fillId="0" borderId="0" applyFont="0" applyFill="0" applyBorder="0" applyAlignment="0" applyProtection="0"/>
    <xf numFmtId="4" fontId="29" fillId="0" borderId="0" applyFont="0" applyFill="0" applyBorder="0" applyAlignment="0" applyProtection="0"/>
    <xf numFmtId="295" fontId="16" fillId="0" borderId="0" applyFont="0" applyFill="0" applyBorder="0" applyAlignment="0" applyProtection="0"/>
    <xf numFmtId="40" fontId="20" fillId="0" borderId="0" applyFont="0" applyFill="0" applyBorder="0" applyAlignment="0" applyProtection="0"/>
    <xf numFmtId="178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10" fillId="0" borderId="45"/>
    <xf numFmtId="0" fontId="210" fillId="0" borderId="45"/>
    <xf numFmtId="0" fontId="210" fillId="0" borderId="45"/>
    <xf numFmtId="0" fontId="210" fillId="0" borderId="45"/>
    <xf numFmtId="0" fontId="210" fillId="0" borderId="45"/>
    <xf numFmtId="0" fontId="210" fillId="0" borderId="45"/>
    <xf numFmtId="0" fontId="210" fillId="0" borderId="45"/>
    <xf numFmtId="0" fontId="210" fillId="0" borderId="45"/>
    <xf numFmtId="0" fontId="210" fillId="0" borderId="45"/>
    <xf numFmtId="0" fontId="210" fillId="0" borderId="45"/>
    <xf numFmtId="0" fontId="210" fillId="0" borderId="45"/>
    <xf numFmtId="0" fontId="210" fillId="0" borderId="45"/>
    <xf numFmtId="0" fontId="210" fillId="0" borderId="45"/>
    <xf numFmtId="0" fontId="210" fillId="0" borderId="45"/>
    <xf numFmtId="0" fontId="210" fillId="0" borderId="45"/>
    <xf numFmtId="0" fontId="210" fillId="0" borderId="45"/>
    <xf numFmtId="0" fontId="211" fillId="0" borderId="37"/>
    <xf numFmtId="296" fontId="16" fillId="0" borderId="0" applyFont="0" applyFill="0" applyBorder="0" applyAlignment="0" applyProtection="0"/>
    <xf numFmtId="297" fontId="16" fillId="0" borderId="0" applyFont="0" applyFill="0" applyBorder="0" applyAlignment="0" applyProtection="0"/>
    <xf numFmtId="298" fontId="16" fillId="0" borderId="44"/>
    <xf numFmtId="173" fontId="77" fillId="0" borderId="44"/>
    <xf numFmtId="173" fontId="77" fillId="0" borderId="44"/>
    <xf numFmtId="299" fontId="16" fillId="0" borderId="44"/>
    <xf numFmtId="300" fontId="50" fillId="0" borderId="0" applyFont="0" applyFill="0" applyBorder="0" applyAlignment="0" applyProtection="0"/>
    <xf numFmtId="301" fontId="15" fillId="0" borderId="0" applyFont="0" applyFill="0" applyBorder="0" applyAlignment="0" applyProtection="0"/>
    <xf numFmtId="302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4" fontId="16" fillId="0" borderId="0" applyFont="0" applyFill="0" applyBorder="0" applyAlignment="0" applyProtection="0"/>
    <xf numFmtId="305" fontId="16" fillId="0" borderId="0" applyFon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145" fillId="0" borderId="0" applyNumberFormat="0" applyFont="0" applyFill="0" applyAlignment="0"/>
    <xf numFmtId="0" fontId="141" fillId="0" borderId="0">
      <alignment horizontal="justify" vertical="top"/>
    </xf>
    <xf numFmtId="0" fontId="212" fillId="62" borderId="0" applyNumberFormat="0" applyBorder="0" applyAlignment="0" applyProtection="0"/>
    <xf numFmtId="0" fontId="212" fillId="62" borderId="0" applyNumberFormat="0" applyBorder="0" applyAlignment="0" applyProtection="0"/>
    <xf numFmtId="0" fontId="212" fillId="62" borderId="0" applyNumberFormat="0" applyBorder="0" applyAlignment="0" applyProtection="0"/>
    <xf numFmtId="0" fontId="111" fillId="0" borderId="29"/>
    <xf numFmtId="0" fontId="111" fillId="0" borderId="29"/>
    <xf numFmtId="0" fontId="10" fillId="0" borderId="0"/>
    <xf numFmtId="0" fontId="10" fillId="0" borderId="0"/>
    <xf numFmtId="0" fontId="111" fillId="0" borderId="29"/>
    <xf numFmtId="0" fontId="27" fillId="0" borderId="45" applyNumberFormat="0" applyAlignment="0">
      <alignment horizontal="center"/>
    </xf>
    <xf numFmtId="0" fontId="27" fillId="0" borderId="45" applyNumberFormat="0" applyAlignment="0">
      <alignment horizontal="center"/>
    </xf>
    <xf numFmtId="0" fontId="94" fillId="47" borderId="0" applyNumberFormat="0" applyBorder="0" applyAlignment="0" applyProtection="0"/>
    <xf numFmtId="0" fontId="94" fillId="48" borderId="0" applyNumberFormat="0" applyBorder="0" applyAlignment="0" applyProtection="0"/>
    <xf numFmtId="0" fontId="94" fillId="49" borderId="0" applyNumberFormat="0" applyBorder="0" applyAlignment="0" applyProtection="0"/>
    <xf numFmtId="0" fontId="94" fillId="40" borderId="0" applyNumberFormat="0" applyBorder="0" applyAlignment="0" applyProtection="0"/>
    <xf numFmtId="0" fontId="94" fillId="41" borderId="0" applyNumberFormat="0" applyBorder="0" applyAlignment="0" applyProtection="0"/>
    <xf numFmtId="0" fontId="94" fillId="50" borderId="0" applyNumberFormat="0" applyBorder="0" applyAlignment="0" applyProtection="0"/>
    <xf numFmtId="0" fontId="95" fillId="47" borderId="0" applyNumberFormat="0" applyBorder="0" applyAlignment="0" applyProtection="0"/>
    <xf numFmtId="0" fontId="95" fillId="48" borderId="0" applyNumberFormat="0" applyBorder="0" applyAlignment="0" applyProtection="0"/>
    <xf numFmtId="0" fontId="95" fillId="49" borderId="0" applyNumberFormat="0" applyBorder="0" applyAlignment="0" applyProtection="0"/>
    <xf numFmtId="0" fontId="95" fillId="40" borderId="0" applyNumberFormat="0" applyBorder="0" applyAlignment="0" applyProtection="0"/>
    <xf numFmtId="0" fontId="95" fillId="41" borderId="0" applyNumberFormat="0" applyBorder="0" applyAlignment="0" applyProtection="0"/>
    <xf numFmtId="0" fontId="95" fillId="50" borderId="0" applyNumberFormat="0" applyBorder="0" applyAlignment="0" applyProtection="0"/>
    <xf numFmtId="0" fontId="16" fillId="0" borderId="0"/>
    <xf numFmtId="0" fontId="18" fillId="0" borderId="0">
      <alignment horizontal="left"/>
    </xf>
    <xf numFmtId="37" fontId="213" fillId="0" borderId="0"/>
    <xf numFmtId="0" fontId="16" fillId="0" borderId="0"/>
    <xf numFmtId="0" fontId="214" fillId="0" borderId="29" applyNumberFormat="0" applyFont="0" applyFill="0" applyBorder="0" applyAlignment="0">
      <alignment horizontal="center"/>
    </xf>
    <xf numFmtId="0" fontId="215" fillId="0" borderId="0"/>
    <xf numFmtId="306" fontId="16" fillId="0" borderId="0"/>
    <xf numFmtId="307" fontId="133" fillId="0" borderId="0"/>
    <xf numFmtId="307" fontId="133" fillId="0" borderId="0"/>
    <xf numFmtId="308" fontId="216" fillId="0" borderId="0"/>
    <xf numFmtId="0" fontId="70" fillId="0" borderId="0"/>
    <xf numFmtId="0" fontId="217" fillId="0" borderId="0"/>
    <xf numFmtId="0" fontId="217" fillId="0" borderId="0"/>
    <xf numFmtId="0" fontId="70" fillId="0" borderId="0"/>
    <xf numFmtId="3" fontId="6" fillId="0" borderId="0">
      <alignment vertical="center" wrapText="1"/>
    </xf>
    <xf numFmtId="0" fontId="16" fillId="0" borderId="0"/>
    <xf numFmtId="0" fontId="6" fillId="0" borderId="0"/>
    <xf numFmtId="0" fontId="16" fillId="0" borderId="0"/>
    <xf numFmtId="0" fontId="18" fillId="0" borderId="0"/>
    <xf numFmtId="0" fontId="88" fillId="0" borderId="0"/>
    <xf numFmtId="0" fontId="14" fillId="0" borderId="0"/>
    <xf numFmtId="0" fontId="18" fillId="0" borderId="0"/>
    <xf numFmtId="0" fontId="18" fillId="0" borderId="0"/>
    <xf numFmtId="3" fontId="6" fillId="0" borderId="0">
      <alignment vertical="center" wrapText="1"/>
    </xf>
    <xf numFmtId="0" fontId="97" fillId="0" borderId="0"/>
    <xf numFmtId="0" fontId="18" fillId="0" borderId="0"/>
    <xf numFmtId="0" fontId="97" fillId="0" borderId="0"/>
    <xf numFmtId="0" fontId="133" fillId="0" borderId="0"/>
    <xf numFmtId="0" fontId="14" fillId="0" borderId="0"/>
    <xf numFmtId="0" fontId="13" fillId="0" borderId="0">
      <alignment vertical="top"/>
    </xf>
    <xf numFmtId="0" fontId="218" fillId="0" borderId="0"/>
    <xf numFmtId="0" fontId="96" fillId="0" borderId="0"/>
    <xf numFmtId="0" fontId="88" fillId="0" borderId="0"/>
    <xf numFmtId="0" fontId="96" fillId="0" borderId="0"/>
    <xf numFmtId="0" fontId="18" fillId="0" borderId="0"/>
    <xf numFmtId="0" fontId="18" fillId="0" borderId="0"/>
    <xf numFmtId="0" fontId="133" fillId="0" borderId="0"/>
    <xf numFmtId="3" fontId="6" fillId="0" borderId="0">
      <alignment vertical="center" wrapText="1"/>
    </xf>
    <xf numFmtId="0" fontId="16" fillId="0" borderId="0"/>
    <xf numFmtId="0" fontId="6" fillId="0" borderId="0"/>
    <xf numFmtId="0" fontId="16" fillId="0" borderId="0"/>
    <xf numFmtId="3" fontId="6" fillId="0" borderId="0">
      <alignment vertical="center" wrapText="1"/>
    </xf>
    <xf numFmtId="0" fontId="96" fillId="0" borderId="0"/>
    <xf numFmtId="0" fontId="6" fillId="0" borderId="0"/>
    <xf numFmtId="0" fontId="6" fillId="0" borderId="0"/>
    <xf numFmtId="0" fontId="16" fillId="0" borderId="0"/>
    <xf numFmtId="0" fontId="82" fillId="0" borderId="0"/>
    <xf numFmtId="0" fontId="16" fillId="0" borderId="0"/>
    <xf numFmtId="0" fontId="16" fillId="0" borderId="0"/>
    <xf numFmtId="0" fontId="88" fillId="0" borderId="0"/>
    <xf numFmtId="0" fontId="96" fillId="0" borderId="0"/>
    <xf numFmtId="0" fontId="96" fillId="0" borderId="0"/>
    <xf numFmtId="3" fontId="6" fillId="0" borderId="0">
      <alignment vertical="center" wrapText="1"/>
    </xf>
    <xf numFmtId="0" fontId="18" fillId="0" borderId="0"/>
    <xf numFmtId="0" fontId="6" fillId="0" borderId="0"/>
    <xf numFmtId="0" fontId="14" fillId="0" borderId="0"/>
    <xf numFmtId="0" fontId="13" fillId="0" borderId="0"/>
    <xf numFmtId="0" fontId="16" fillId="0" borderId="0"/>
    <xf numFmtId="0" fontId="96" fillId="0" borderId="0"/>
    <xf numFmtId="0" fontId="18" fillId="0" borderId="0"/>
    <xf numFmtId="0" fontId="77" fillId="0" borderId="0"/>
    <xf numFmtId="0" fontId="18" fillId="0" borderId="0"/>
    <xf numFmtId="0" fontId="96" fillId="0" borderId="0"/>
    <xf numFmtId="0" fontId="16" fillId="0" borderId="0"/>
    <xf numFmtId="0" fontId="96" fillId="0" borderId="0"/>
    <xf numFmtId="0" fontId="16" fillId="0" borderId="0"/>
    <xf numFmtId="0" fontId="96" fillId="0" borderId="0"/>
    <xf numFmtId="0" fontId="16" fillId="0" borderId="0"/>
    <xf numFmtId="0" fontId="96" fillId="0" borderId="0"/>
    <xf numFmtId="0" fontId="16" fillId="0" borderId="0"/>
    <xf numFmtId="0" fontId="96" fillId="0" borderId="0"/>
    <xf numFmtId="0" fontId="16" fillId="0" borderId="0"/>
    <xf numFmtId="0" fontId="96" fillId="0" borderId="0"/>
    <xf numFmtId="0" fontId="18" fillId="0" borderId="0"/>
    <xf numFmtId="0" fontId="96" fillId="0" borderId="0"/>
    <xf numFmtId="0" fontId="18" fillId="0" borderId="0"/>
    <xf numFmtId="0" fontId="9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9" fillId="0" borderId="0"/>
    <xf numFmtId="0" fontId="6" fillId="0" borderId="0"/>
    <xf numFmtId="0" fontId="14" fillId="0" borderId="0"/>
    <xf numFmtId="0" fontId="220" fillId="0" borderId="0"/>
    <xf numFmtId="0" fontId="131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96" fillId="0" borderId="0"/>
    <xf numFmtId="0" fontId="16" fillId="0" borderId="0"/>
    <xf numFmtId="0" fontId="96" fillId="0" borderId="0"/>
    <xf numFmtId="0" fontId="96" fillId="0" borderId="0"/>
    <xf numFmtId="0" fontId="96" fillId="0" borderId="0"/>
    <xf numFmtId="0" fontId="16" fillId="0" borderId="0"/>
    <xf numFmtId="0" fontId="16" fillId="0" borderId="0"/>
    <xf numFmtId="0" fontId="16" fillId="0" borderId="0"/>
    <xf numFmtId="0" fontId="96" fillId="0" borderId="0"/>
    <xf numFmtId="0" fontId="16" fillId="0" borderId="0"/>
    <xf numFmtId="0" fontId="96" fillId="0" borderId="0"/>
    <xf numFmtId="0" fontId="131" fillId="0" borderId="0"/>
    <xf numFmtId="0" fontId="96" fillId="0" borderId="0"/>
    <xf numFmtId="0" fontId="16" fillId="0" borderId="0"/>
    <xf numFmtId="0" fontId="96" fillId="0" borderId="0"/>
    <xf numFmtId="0" fontId="16" fillId="0" borderId="0"/>
    <xf numFmtId="0" fontId="132" fillId="0" borderId="0"/>
    <xf numFmtId="3" fontId="18" fillId="0" borderId="0"/>
    <xf numFmtId="0" fontId="16" fillId="0" borderId="0"/>
    <xf numFmtId="0" fontId="18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1" fillId="0" borderId="0"/>
    <xf numFmtId="0" fontId="82" fillId="0" borderId="0"/>
    <xf numFmtId="0" fontId="16" fillId="0" borderId="0"/>
    <xf numFmtId="0" fontId="16" fillId="0" borderId="0"/>
    <xf numFmtId="0" fontId="222" fillId="0" borderId="0"/>
    <xf numFmtId="0" fontId="16" fillId="0" borderId="0"/>
    <xf numFmtId="0" fontId="223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>
      <alignment vertical="top"/>
    </xf>
    <xf numFmtId="0" fontId="96" fillId="0" borderId="0"/>
    <xf numFmtId="0" fontId="18" fillId="0" borderId="0"/>
    <xf numFmtId="0" fontId="10" fillId="0" borderId="0"/>
    <xf numFmtId="0" fontId="10" fillId="0" borderId="0"/>
    <xf numFmtId="0" fontId="142" fillId="0" borderId="0"/>
    <xf numFmtId="0" fontId="224" fillId="0" borderId="0"/>
    <xf numFmtId="0" fontId="125" fillId="0" borderId="0"/>
    <xf numFmtId="0" fontId="16" fillId="0" borderId="0"/>
    <xf numFmtId="0" fontId="14" fillId="0" borderId="0"/>
    <xf numFmtId="0" fontId="18" fillId="0" borderId="0"/>
    <xf numFmtId="0" fontId="18" fillId="0" borderId="0"/>
    <xf numFmtId="0" fontId="225" fillId="0" borderId="0" applyNumberFormat="0" applyFill="0" applyBorder="0" applyProtection="0">
      <alignment vertical="top"/>
    </xf>
    <xf numFmtId="3" fontId="6" fillId="0" borderId="0">
      <alignment vertical="center" wrapText="1"/>
    </xf>
    <xf numFmtId="0" fontId="16" fillId="0" borderId="0"/>
    <xf numFmtId="0" fontId="16" fillId="0" borderId="0"/>
    <xf numFmtId="0" fontId="88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3" fontId="6" fillId="0" borderId="0">
      <alignment vertical="center" wrapText="1"/>
    </xf>
    <xf numFmtId="0" fontId="6" fillId="0" borderId="0"/>
    <xf numFmtId="0" fontId="88" fillId="0" borderId="0"/>
    <xf numFmtId="0" fontId="88" fillId="0" borderId="0"/>
    <xf numFmtId="0" fontId="131" fillId="0" borderId="0"/>
    <xf numFmtId="0" fontId="88" fillId="0" borderId="0"/>
    <xf numFmtId="0" fontId="226" fillId="0" borderId="0"/>
    <xf numFmtId="0" fontId="131" fillId="0" borderId="0"/>
    <xf numFmtId="0" fontId="55" fillId="0" borderId="0"/>
    <xf numFmtId="0" fontId="18" fillId="0" borderId="0"/>
    <xf numFmtId="0" fontId="18" fillId="0" borderId="0"/>
    <xf numFmtId="0" fontId="74" fillId="0" borderId="0" applyFont="0"/>
    <xf numFmtId="0" fontId="29" fillId="63" borderId="0"/>
    <xf numFmtId="0" fontId="153" fillId="0" borderId="0"/>
    <xf numFmtId="0" fontId="29" fillId="0" borderId="0"/>
    <xf numFmtId="0" fontId="6" fillId="53" borderId="46" applyNumberFormat="0" applyFont="0" applyAlignment="0" applyProtection="0"/>
    <xf numFmtId="0" fontId="6" fillId="53" borderId="46" applyNumberFormat="0" applyFont="0" applyAlignment="0" applyProtection="0"/>
    <xf numFmtId="0" fontId="14" fillId="2" borderId="9" applyNumberFormat="0" applyFont="0" applyAlignment="0" applyProtection="0"/>
    <xf numFmtId="0" fontId="18" fillId="53" borderId="46" applyNumberFormat="0" applyFont="0" applyAlignment="0" applyProtection="0"/>
    <xf numFmtId="0" fontId="18" fillId="53" borderId="46" applyNumberFormat="0" applyFont="0" applyAlignment="0" applyProtection="0"/>
    <xf numFmtId="0" fontId="14" fillId="2" borderId="9" applyNumberFormat="0" applyFont="0" applyAlignment="0" applyProtection="0"/>
    <xf numFmtId="309" fontId="51" fillId="0" borderId="0" applyFont="0" applyFill="0" applyBorder="0" applyProtection="0">
      <alignment vertical="top" wrapText="1"/>
    </xf>
    <xf numFmtId="0" fontId="207" fillId="0" borderId="42" applyNumberFormat="0" applyFill="0" applyAlignment="0" applyProtection="0"/>
    <xf numFmtId="0" fontId="227" fillId="0" borderId="42" applyNumberFormat="0" applyFill="0" applyAlignment="0" applyProtection="0"/>
    <xf numFmtId="0" fontId="27" fillId="0" borderId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3" fontId="228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0" fillId="0" borderId="0"/>
    <xf numFmtId="0" fontId="38" fillId="15" borderId="47" applyNumberFormat="0" applyAlignment="0" applyProtection="0"/>
    <xf numFmtId="0" fontId="38" fillId="15" borderId="47" applyNumberFormat="0" applyAlignment="0" applyProtection="0"/>
    <xf numFmtId="0" fontId="38" fillId="15" borderId="47" applyNumberFormat="0" applyAlignment="0" applyProtection="0"/>
    <xf numFmtId="0" fontId="38" fillId="15" borderId="47" applyNumberFormat="0" applyAlignment="0" applyProtection="0"/>
    <xf numFmtId="169" fontId="230" fillId="0" borderId="45" applyFont="0" applyBorder="0" applyAlignment="0"/>
    <xf numFmtId="169" fontId="230" fillId="0" borderId="45" applyFont="0" applyBorder="0" applyAlignment="0"/>
    <xf numFmtId="0" fontId="128" fillId="63" borderId="0"/>
    <xf numFmtId="41" fontId="16" fillId="0" borderId="0" applyFont="0" applyFill="0" applyBorder="0" applyAlignment="0" applyProtection="0"/>
    <xf numFmtId="276" fontId="16" fillId="0" borderId="0" applyFont="0" applyFill="0" applyBorder="0" applyAlignment="0" applyProtection="0"/>
    <xf numFmtId="276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14" fontId="11" fillId="0" borderId="0">
      <alignment horizontal="center" wrapText="1"/>
      <protection locked="0"/>
    </xf>
    <xf numFmtId="232" fontId="16" fillId="0" borderId="0" applyFont="0" applyFill="0" applyBorder="0" applyAlignment="0" applyProtection="0"/>
    <xf numFmtId="233" fontId="27" fillId="0" borderId="0" applyFont="0" applyFill="0" applyBorder="0" applyAlignment="0" applyProtection="0"/>
    <xf numFmtId="233" fontId="27" fillId="0" borderId="0" applyFont="0" applyFill="0" applyBorder="0" applyAlignment="0" applyProtection="0"/>
    <xf numFmtId="232" fontId="16" fillId="0" borderId="0" applyFont="0" applyFill="0" applyBorder="0" applyAlignment="0" applyProtection="0"/>
    <xf numFmtId="310" fontId="16" fillId="0" borderId="0" applyFont="0" applyFill="0" applyBorder="0" applyAlignment="0" applyProtection="0"/>
    <xf numFmtId="311" fontId="27" fillId="0" borderId="0" applyFont="0" applyFill="0" applyBorder="0" applyAlignment="0" applyProtection="0"/>
    <xf numFmtId="311" fontId="27" fillId="0" borderId="0" applyFont="0" applyFill="0" applyBorder="0" applyAlignment="0" applyProtection="0"/>
    <xf numFmtId="3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0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231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20" fillId="0" borderId="48" applyNumberFormat="0" applyBorder="0"/>
    <xf numFmtId="9" fontId="20" fillId="0" borderId="48" applyNumberFormat="0" applyBorder="0"/>
    <xf numFmtId="0" fontId="232" fillId="0" borderId="0"/>
    <xf numFmtId="0" fontId="16" fillId="0" borderId="0" applyFill="0" applyBorder="0" applyAlignment="0"/>
    <xf numFmtId="235" fontId="27" fillId="0" borderId="0" applyFill="0" applyBorder="0" applyAlignment="0"/>
    <xf numFmtId="235" fontId="27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28" fontId="29" fillId="0" borderId="0" applyFill="0" applyBorder="0" applyAlignment="0"/>
    <xf numFmtId="229" fontId="27" fillId="0" borderId="0" applyFill="0" applyBorder="0" applyAlignment="0"/>
    <xf numFmtId="229" fontId="27" fillId="0" borderId="0" applyFill="0" applyBorder="0" applyAlignment="0"/>
    <xf numFmtId="228" fontId="29" fillId="0" borderId="0" applyFill="0" applyBorder="0" applyAlignment="0"/>
    <xf numFmtId="184" fontId="29" fillId="0" borderId="0" applyFill="0" applyBorder="0" applyAlignment="0"/>
    <xf numFmtId="235" fontId="27" fillId="0" borderId="0" applyFill="0" applyBorder="0" applyAlignment="0"/>
    <xf numFmtId="235" fontId="27" fillId="0" borderId="0" applyFill="0" applyBorder="0" applyAlignment="0"/>
    <xf numFmtId="184" fontId="29" fillId="0" borderId="0" applyFill="0" applyBorder="0" applyAlignment="0"/>
    <xf numFmtId="236" fontId="29" fillId="0" borderId="0" applyFill="0" applyBorder="0" applyAlignment="0"/>
    <xf numFmtId="237" fontId="27" fillId="0" borderId="0" applyFill="0" applyBorder="0" applyAlignment="0"/>
    <xf numFmtId="237" fontId="27" fillId="0" borderId="0" applyFill="0" applyBorder="0" applyAlignment="0"/>
    <xf numFmtId="236" fontId="29" fillId="0" borderId="0" applyFill="0" applyBorder="0" applyAlignment="0"/>
    <xf numFmtId="228" fontId="29" fillId="0" borderId="0" applyFill="0" applyBorder="0" applyAlignment="0"/>
    <xf numFmtId="229" fontId="27" fillId="0" borderId="0" applyFill="0" applyBorder="0" applyAlignment="0"/>
    <xf numFmtId="229" fontId="27" fillId="0" borderId="0" applyFill="0" applyBorder="0" applyAlignment="0"/>
    <xf numFmtId="228" fontId="29" fillId="0" borderId="0" applyFill="0" applyBorder="0" applyAlignment="0"/>
    <xf numFmtId="4" fontId="158" fillId="0" borderId="0">
      <alignment horizontal="right"/>
    </xf>
    <xf numFmtId="0" fontId="233" fillId="0" borderId="0"/>
    <xf numFmtId="0" fontId="17" fillId="0" borderId="0"/>
    <xf numFmtId="0" fontId="17" fillId="0" borderId="0"/>
    <xf numFmtId="0" fontId="233" fillId="0" borderId="0"/>
    <xf numFmtId="0" fontId="20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234" fillId="0" borderId="37">
      <alignment horizontal="center"/>
    </xf>
    <xf numFmtId="0" fontId="235" fillId="0" borderId="49" applyFont="0">
      <alignment horizontal="left"/>
    </xf>
    <xf numFmtId="0" fontId="235" fillId="0" borderId="49" applyFont="0">
      <alignment horizontal="left"/>
    </xf>
    <xf numFmtId="0" fontId="235" fillId="0" borderId="49">
      <alignment horizontal="left"/>
    </xf>
    <xf numFmtId="0" fontId="235" fillId="0" borderId="49">
      <alignment horizontal="left"/>
    </xf>
    <xf numFmtId="1" fontId="16" fillId="0" borderId="8" applyNumberFormat="0" applyFill="0" applyAlignment="0" applyProtection="0">
      <alignment horizontal="center" vertical="center"/>
    </xf>
    <xf numFmtId="1" fontId="16" fillId="0" borderId="8" applyNumberFormat="0" applyFill="0" applyAlignment="0" applyProtection="0">
      <alignment horizontal="center" vertical="center"/>
    </xf>
    <xf numFmtId="1" fontId="16" fillId="0" borderId="8" applyNumberFormat="0" applyFill="0" applyAlignment="0" applyProtection="0">
      <alignment horizontal="center" vertical="center"/>
    </xf>
    <xf numFmtId="0" fontId="236" fillId="64" borderId="0" applyNumberFormat="0" applyFont="0" applyBorder="0" applyAlignment="0">
      <alignment horizontal="center"/>
    </xf>
    <xf numFmtId="4" fontId="237" fillId="0" borderId="0">
      <alignment horizontal="right"/>
    </xf>
    <xf numFmtId="14" fontId="238" fillId="0" borderId="0" applyNumberFormat="0" applyFill="0" applyBorder="0" applyAlignment="0" applyProtection="0">
      <alignment horizontal="left"/>
    </xf>
    <xf numFmtId="0" fontId="202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9" fillId="0" borderId="45"/>
    <xf numFmtId="202" fontId="50" fillId="0" borderId="0" applyFont="0" applyFill="0" applyBorder="0" applyAlignment="0" applyProtection="0"/>
    <xf numFmtId="0" fontId="29" fillId="0" borderId="45"/>
    <xf numFmtId="0" fontId="29" fillId="0" borderId="45"/>
    <xf numFmtId="187" fontId="50" fillId="0" borderId="0" applyFont="0" applyFill="0" applyBorder="0" applyAlignment="0" applyProtection="0"/>
    <xf numFmtId="0" fontId="29" fillId="0" borderId="45"/>
    <xf numFmtId="0" fontId="29" fillId="0" borderId="45"/>
    <xf numFmtId="0" fontId="29" fillId="0" borderId="45"/>
    <xf numFmtId="0" fontId="29" fillId="0" borderId="45"/>
    <xf numFmtId="0" fontId="29" fillId="0" borderId="45"/>
    <xf numFmtId="187" fontId="50" fillId="0" borderId="0" applyFont="0" applyFill="0" applyBorder="0" applyAlignment="0" applyProtection="0"/>
    <xf numFmtId="0" fontId="29" fillId="0" borderId="45"/>
    <xf numFmtId="0" fontId="29" fillId="0" borderId="45"/>
    <xf numFmtId="0" fontId="29" fillId="0" borderId="45"/>
    <xf numFmtId="0" fontId="29" fillId="0" borderId="45"/>
    <xf numFmtId="0" fontId="29" fillId="0" borderId="45"/>
    <xf numFmtId="0" fontId="29" fillId="0" borderId="45"/>
    <xf numFmtId="0" fontId="29" fillId="0" borderId="45"/>
    <xf numFmtId="0" fontId="29" fillId="0" borderId="45"/>
    <xf numFmtId="0" fontId="29" fillId="0" borderId="45"/>
    <xf numFmtId="0" fontId="29" fillId="0" borderId="45"/>
    <xf numFmtId="0" fontId="29" fillId="0" borderId="45"/>
    <xf numFmtId="0" fontId="29" fillId="0" borderId="45"/>
    <xf numFmtId="0" fontId="29" fillId="0" borderId="45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1" fontId="50" fillId="0" borderId="0" applyFont="0" applyFill="0" applyBorder="0" applyAlignment="0" applyProtection="0"/>
    <xf numFmtId="0" fontId="29" fillId="0" borderId="45"/>
    <xf numFmtId="187" fontId="50" fillId="0" borderId="0" applyFont="0" applyFill="0" applyBorder="0" applyAlignment="0" applyProtection="0"/>
    <xf numFmtId="0" fontId="29" fillId="0" borderId="45" applyNumberFormat="0" applyFont="0" applyBorder="0" applyAlignment="0"/>
    <xf numFmtId="0" fontId="29" fillId="0" borderId="45" applyNumberFormat="0" applyFont="0" applyBorder="0" applyAlignment="0"/>
    <xf numFmtId="0" fontId="29" fillId="0" borderId="45" applyNumberFormat="0" applyFont="0" applyBorder="0" applyAlignment="0"/>
    <xf numFmtId="0" fontId="29" fillId="0" borderId="45" applyNumberFormat="0" applyFont="0" applyBorder="0" applyAlignment="0"/>
    <xf numFmtId="0" fontId="29" fillId="0" borderId="45" applyNumberFormat="0" applyFont="0" applyBorder="0" applyAlignment="0"/>
    <xf numFmtId="0" fontId="29" fillId="0" borderId="45" applyNumberFormat="0" applyFont="0" applyBorder="0" applyAlignment="0"/>
    <xf numFmtId="0" fontId="29" fillId="0" borderId="45" applyNumberFormat="0" applyFont="0" applyBorder="0" applyAlignment="0"/>
    <xf numFmtId="0" fontId="29" fillId="0" borderId="45" applyNumberFormat="0" applyFont="0" applyBorder="0" applyAlignment="0"/>
    <xf numFmtId="4" fontId="239" fillId="65" borderId="50" applyNumberFormat="0" applyProtection="0">
      <alignment vertical="center"/>
    </xf>
    <xf numFmtId="4" fontId="240" fillId="65" borderId="50" applyNumberFormat="0" applyProtection="0">
      <alignment vertical="center"/>
    </xf>
    <xf numFmtId="4" fontId="241" fillId="65" borderId="50" applyNumberFormat="0" applyProtection="0">
      <alignment horizontal="left" vertical="center" indent="1"/>
    </xf>
    <xf numFmtId="4" fontId="241" fillId="66" borderId="0" applyNumberFormat="0" applyProtection="0">
      <alignment horizontal="left" vertical="center" indent="1"/>
    </xf>
    <xf numFmtId="4" fontId="241" fillId="67" borderId="50" applyNumberFormat="0" applyProtection="0">
      <alignment horizontal="right" vertical="center"/>
    </xf>
    <xf numFmtId="4" fontId="241" fillId="68" borderId="50" applyNumberFormat="0" applyProtection="0">
      <alignment horizontal="right" vertical="center"/>
    </xf>
    <xf numFmtId="4" fontId="241" fillId="69" borderId="50" applyNumberFormat="0" applyProtection="0">
      <alignment horizontal="right" vertical="center"/>
    </xf>
    <xf numFmtId="4" fontId="241" fillId="70" borderId="50" applyNumberFormat="0" applyProtection="0">
      <alignment horizontal="right" vertical="center"/>
    </xf>
    <xf numFmtId="4" fontId="241" fillId="71" borderId="50" applyNumberFormat="0" applyProtection="0">
      <alignment horizontal="right" vertical="center"/>
    </xf>
    <xf numFmtId="4" fontId="241" fillId="72" borderId="50" applyNumberFormat="0" applyProtection="0">
      <alignment horizontal="right" vertical="center"/>
    </xf>
    <xf numFmtId="4" fontId="241" fillId="73" borderId="50" applyNumberFormat="0" applyProtection="0">
      <alignment horizontal="right" vertical="center"/>
    </xf>
    <xf numFmtId="4" fontId="241" fillId="74" borderId="50" applyNumberFormat="0" applyProtection="0">
      <alignment horizontal="right" vertical="center"/>
    </xf>
    <xf numFmtId="4" fontId="241" fillId="75" borderId="50" applyNumberFormat="0" applyProtection="0">
      <alignment horizontal="right" vertical="center"/>
    </xf>
    <xf numFmtId="4" fontId="239" fillId="76" borderId="51" applyNumberFormat="0" applyProtection="0">
      <alignment horizontal="left" vertical="center" indent="1"/>
    </xf>
    <xf numFmtId="4" fontId="239" fillId="77" borderId="0" applyNumberFormat="0" applyProtection="0">
      <alignment horizontal="left" vertical="center" indent="1"/>
    </xf>
    <xf numFmtId="4" fontId="239" fillId="66" borderId="0" applyNumberFormat="0" applyProtection="0">
      <alignment horizontal="left" vertical="center" indent="1"/>
    </xf>
    <xf numFmtId="4" fontId="241" fillId="77" borderId="50" applyNumberFormat="0" applyProtection="0">
      <alignment horizontal="right" vertical="center"/>
    </xf>
    <xf numFmtId="4" fontId="42" fillId="77" borderId="0" applyNumberFormat="0" applyProtection="0">
      <alignment horizontal="left" vertical="center" indent="1"/>
    </xf>
    <xf numFmtId="4" fontId="42" fillId="77" borderId="0" applyNumberFormat="0" applyProtection="0">
      <alignment horizontal="left" vertical="center" indent="1"/>
    </xf>
    <xf numFmtId="4" fontId="42" fillId="66" borderId="0" applyNumberFormat="0" applyProtection="0">
      <alignment horizontal="left" vertical="center" indent="1"/>
    </xf>
    <xf numFmtId="4" fontId="42" fillId="66" borderId="0" applyNumberFormat="0" applyProtection="0">
      <alignment horizontal="left" vertical="center" indent="1"/>
    </xf>
    <xf numFmtId="4" fontId="241" fillId="55" borderId="50" applyNumberFormat="0" applyProtection="0">
      <alignment vertical="center"/>
    </xf>
    <xf numFmtId="4" fontId="242" fillId="55" borderId="50" applyNumberFormat="0" applyProtection="0">
      <alignment vertical="center"/>
    </xf>
    <xf numFmtId="4" fontId="239" fillId="77" borderId="52" applyNumberFormat="0" applyProtection="0">
      <alignment horizontal="left" vertical="center" indent="1"/>
    </xf>
    <xf numFmtId="4" fontId="241" fillId="55" borderId="50" applyNumberFormat="0" applyProtection="0">
      <alignment horizontal="right" vertical="center"/>
    </xf>
    <xf numFmtId="4" fontId="242" fillId="55" borderId="50" applyNumberFormat="0" applyProtection="0">
      <alignment horizontal="right" vertical="center"/>
    </xf>
    <xf numFmtId="4" fontId="239" fillId="77" borderId="50" applyNumberFormat="0" applyProtection="0">
      <alignment horizontal="left" vertical="center" indent="1"/>
    </xf>
    <xf numFmtId="4" fontId="243" fillId="57" borderId="52" applyNumberFormat="0" applyProtection="0">
      <alignment horizontal="left" vertical="center" indent="1"/>
    </xf>
    <xf numFmtId="4" fontId="244" fillId="55" borderId="50" applyNumberFormat="0" applyProtection="0">
      <alignment horizontal="right" vertical="center"/>
    </xf>
    <xf numFmtId="0" fontId="6" fillId="0" borderId="0">
      <alignment vertical="center"/>
    </xf>
    <xf numFmtId="0" fontId="245" fillId="0" borderId="0">
      <alignment horizontal="left"/>
    </xf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312" fontId="246" fillId="0" borderId="0" applyFont="0" applyFill="0" applyBorder="0" applyAlignment="0" applyProtection="0"/>
    <xf numFmtId="0" fontId="236" fillId="1" borderId="36" applyNumberFormat="0" applyFont="0" applyAlignment="0">
      <alignment horizontal="center"/>
    </xf>
    <xf numFmtId="0" fontId="196" fillId="0" borderId="0" applyNumberFormat="0" applyFill="0" applyBorder="0" applyAlignment="0" applyProtection="0">
      <alignment vertical="top"/>
      <protection locked="0"/>
    </xf>
    <xf numFmtId="4" fontId="16" fillId="0" borderId="8" applyBorder="0"/>
    <xf numFmtId="2" fontId="16" fillId="0" borderId="8"/>
    <xf numFmtId="3" fontId="15" fillId="0" borderId="0"/>
    <xf numFmtId="0" fontId="247" fillId="0" borderId="0" applyNumberFormat="0" applyFill="0" applyBorder="0" applyAlignment="0">
      <alignment horizontal="center"/>
    </xf>
    <xf numFmtId="0" fontId="248" fillId="0" borderId="34" applyNumberFormat="0" applyFill="0" applyBorder="0" applyAlignment="0" applyProtection="0"/>
    <xf numFmtId="1" fontId="16" fillId="0" borderId="0"/>
    <xf numFmtId="169" fontId="249" fillId="0" borderId="0" applyNumberFormat="0" applyBorder="0" applyAlignment="0">
      <alignment horizontal="centerContinuous"/>
    </xf>
    <xf numFmtId="0" fontId="18" fillId="0" borderId="8">
      <alignment horizontal="center"/>
    </xf>
    <xf numFmtId="0" fontId="29" fillId="0" borderId="0"/>
    <xf numFmtId="0" fontId="250" fillId="0" borderId="0"/>
    <xf numFmtId="0" fontId="250" fillId="0" borderId="0"/>
    <xf numFmtId="0" fontId="42" fillId="0" borderId="0">
      <alignment vertical="top"/>
    </xf>
    <xf numFmtId="2" fontId="16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0" fontId="190" fillId="0" borderId="36">
      <alignment horizontal="left" vertical="center"/>
    </xf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0" fontId="190" fillId="0" borderId="35" applyNumberFormat="0" applyAlignment="0" applyProtection="0">
      <alignment horizontal="left" vertical="center"/>
    </xf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251" fillId="0" borderId="0" applyFont="0" applyFill="0" applyBorder="0" applyAlignment="0" applyProtection="0"/>
    <xf numFmtId="181" fontId="52" fillId="0" borderId="0" applyFont="0" applyFill="0" applyBorder="0" applyAlignment="0" applyProtection="0"/>
    <xf numFmtId="203" fontId="16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251" fillId="0" borderId="0" applyFont="0" applyFill="0" applyBorder="0" applyAlignment="0" applyProtection="0"/>
    <xf numFmtId="181" fontId="52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0" fontId="77" fillId="0" borderId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0" fontId="252" fillId="0" borderId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0" fontId="111" fillId="0" borderId="0"/>
    <xf numFmtId="0" fontId="111" fillId="0" borderId="0"/>
    <xf numFmtId="313" fontId="55" fillId="0" borderId="0" applyFont="0" applyFill="0" applyBorder="0" applyAlignment="0" applyProtection="0"/>
    <xf numFmtId="190" fontId="54" fillId="0" borderId="0" applyFont="0" applyFill="0" applyBorder="0" applyAlignment="0" applyProtection="0"/>
    <xf numFmtId="191" fontId="55" fillId="0" borderId="0" applyFont="0" applyFill="0" applyBorder="0" applyAlignment="0" applyProtection="0"/>
    <xf numFmtId="19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314" fontId="54" fillId="0" borderId="0" applyFont="0" applyFill="0" applyBorder="0" applyAlignment="0" applyProtection="0"/>
    <xf numFmtId="315" fontId="16" fillId="0" borderId="0" applyFont="0" applyFill="0" applyBorder="0" applyAlignment="0" applyProtection="0"/>
    <xf numFmtId="316" fontId="16" fillId="0" borderId="0" applyFont="0" applyFill="0" applyBorder="0" applyAlignment="0" applyProtection="0"/>
    <xf numFmtId="0" fontId="111" fillId="0" borderId="0"/>
    <xf numFmtId="0" fontId="111" fillId="0" borderId="0"/>
    <xf numFmtId="314" fontId="54" fillId="0" borderId="0" applyFont="0" applyFill="0" applyBorder="0" applyAlignment="0" applyProtection="0"/>
    <xf numFmtId="314" fontId="54" fillId="0" borderId="0" applyFont="0" applyFill="0" applyBorder="0" applyAlignment="0" applyProtection="0"/>
    <xf numFmtId="314" fontId="54" fillId="0" borderId="0" applyFont="0" applyFill="0" applyBorder="0" applyAlignment="0" applyProtection="0"/>
    <xf numFmtId="242" fontId="77" fillId="0" borderId="0" applyFont="0" applyFill="0" applyBorder="0" applyAlignment="0" applyProtection="0"/>
    <xf numFmtId="317" fontId="54" fillId="0" borderId="0" applyFont="0" applyFill="0" applyBorder="0" applyAlignment="0" applyProtection="0"/>
    <xf numFmtId="318" fontId="61" fillId="0" borderId="0" applyFont="0" applyFill="0" applyBorder="0" applyAlignment="0" applyProtection="0"/>
    <xf numFmtId="317" fontId="54" fillId="0" borderId="0" applyFont="0" applyFill="0" applyBorder="0" applyAlignment="0" applyProtection="0"/>
    <xf numFmtId="317" fontId="54" fillId="0" borderId="0" applyFont="0" applyFill="0" applyBorder="0" applyAlignment="0" applyProtection="0"/>
    <xf numFmtId="317" fontId="54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145" fillId="0" borderId="0" applyNumberFormat="0" applyFont="0" applyFill="0" applyAlignment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0" fontId="145" fillId="0" borderId="0" applyNumberFormat="0" applyFont="0" applyFill="0" applyAlignment="0"/>
    <xf numFmtId="201" fontId="50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16" fillId="0" borderId="22" applyNumberFormat="0" applyFont="0" applyFill="0" applyAlignment="0" applyProtection="0"/>
    <xf numFmtId="319" fontId="111" fillId="0" borderId="0" applyFont="0" applyFill="0" applyBorder="0" applyAlignment="0" applyProtection="0"/>
    <xf numFmtId="42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97" fontId="15" fillId="0" borderId="0" applyFont="0" applyFill="0" applyBorder="0" applyAlignment="0" applyProtection="0"/>
    <xf numFmtId="197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0" fontId="27" fillId="0" borderId="0"/>
    <xf numFmtId="319" fontId="111" fillId="0" borderId="0" applyFont="0" applyFill="0" applyBorder="0" applyAlignment="0" applyProtection="0"/>
    <xf numFmtId="0" fontId="16" fillId="0" borderId="22" applyNumberFormat="0" applyFont="0" applyFill="0" applyAlignment="0" applyProtection="0"/>
    <xf numFmtId="319" fontId="111" fillId="0" borderId="0" applyFont="0" applyFill="0" applyBorder="0" applyAlignment="0" applyProtection="0"/>
    <xf numFmtId="319" fontId="111" fillId="0" borderId="0" applyFont="0" applyFill="0" applyBorder="0" applyAlignment="0" applyProtection="0"/>
    <xf numFmtId="0" fontId="111" fillId="0" borderId="0"/>
    <xf numFmtId="0" fontId="111" fillId="0" borderId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201" fontId="50" fillId="0" borderId="0" applyFont="0" applyFill="0" applyBorder="0" applyAlignment="0" applyProtection="0"/>
    <xf numFmtId="0" fontId="145" fillId="0" borderId="0" applyNumberFormat="0" applyFont="0" applyFill="0" applyAlignment="0"/>
    <xf numFmtId="187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320" fontId="19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0" fontId="16" fillId="0" borderId="22" applyNumberFormat="0" applyFont="0" applyFill="0" applyAlignment="0" applyProtection="0"/>
    <xf numFmtId="319" fontId="111" fillId="0" borderId="0" applyFont="0" applyFill="0" applyBorder="0" applyAlignment="0" applyProtection="0"/>
    <xf numFmtId="319" fontId="11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201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185" fontId="50" fillId="0" borderId="0" applyFont="0" applyFill="0" applyBorder="0" applyAlignment="0" applyProtection="0"/>
    <xf numFmtId="201" fontId="50" fillId="0" borderId="0" applyFont="0" applyFill="0" applyBorder="0" applyAlignment="0" applyProtection="0"/>
    <xf numFmtId="0" fontId="16" fillId="0" borderId="0"/>
    <xf numFmtId="176" fontId="16" fillId="0" borderId="0" applyFont="0" applyFill="0" applyBorder="0" applyAlignment="0" applyProtection="0"/>
    <xf numFmtId="38" fontId="77" fillId="0" borderId="0" applyFont="0" applyFill="0" applyBorder="0" applyAlignment="0" applyProtection="0"/>
    <xf numFmtId="38" fontId="52" fillId="0" borderId="0" applyFont="0" applyFill="0" applyBorder="0" applyAlignment="0" applyProtection="0"/>
    <xf numFmtId="176" fontId="16" fillId="0" borderId="0" applyFont="0" applyFill="0" applyBorder="0" applyAlignment="0" applyProtection="0"/>
    <xf numFmtId="38" fontId="77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16" fillId="0" borderId="0"/>
    <xf numFmtId="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258" fontId="16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321" fontId="27" fillId="0" borderId="0" applyFont="0" applyFill="0" applyBorder="0" applyAlignment="0" applyProtection="0"/>
    <xf numFmtId="321" fontId="27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322" fontId="27" fillId="0" borderId="0" applyFont="0" applyFill="0" applyBorder="0" applyAlignment="0" applyProtection="0"/>
    <xf numFmtId="322" fontId="27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0" fontId="16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14" fontId="253" fillId="0" borderId="0"/>
    <xf numFmtId="0" fontId="254" fillId="0" borderId="0"/>
    <xf numFmtId="0" fontId="255" fillId="0" borderId="0"/>
    <xf numFmtId="0" fontId="256" fillId="0" borderId="0">
      <alignment horizontal="center"/>
    </xf>
    <xf numFmtId="0" fontId="257" fillId="0" borderId="3">
      <alignment horizontal="center" vertical="center"/>
    </xf>
    <xf numFmtId="0" fontId="258" fillId="0" borderId="29" applyAlignment="0">
      <alignment horizontal="center" vertical="center" wrapText="1"/>
    </xf>
    <xf numFmtId="0" fontId="259" fillId="0" borderId="29">
      <alignment horizontal="center" vertical="center" wrapText="1"/>
    </xf>
    <xf numFmtId="3" fontId="19" fillId="0" borderId="0"/>
    <xf numFmtId="0" fontId="260" fillId="0" borderId="10"/>
    <xf numFmtId="0" fontId="211" fillId="0" borderId="0"/>
    <xf numFmtId="40" fontId="261" fillId="0" borderId="0" applyBorder="0">
      <alignment horizontal="right"/>
    </xf>
    <xf numFmtId="0" fontId="262" fillId="0" borderId="0"/>
    <xf numFmtId="323" fontId="111" fillId="0" borderId="53">
      <alignment horizontal="right" vertical="center"/>
    </xf>
    <xf numFmtId="212" fontId="18" fillId="0" borderId="53">
      <alignment horizontal="right" vertical="center"/>
    </xf>
    <xf numFmtId="0" fontId="263" fillId="0" borderId="54" applyNumberFormat="0" applyFill="0" applyAlignment="0" applyProtection="0"/>
    <xf numFmtId="0" fontId="182" fillId="23" borderId="0" applyNumberFormat="0" applyBorder="0" applyAlignment="0" applyProtection="0"/>
    <xf numFmtId="324" fontId="18" fillId="0" borderId="53">
      <alignment horizontal="right" vertical="center"/>
    </xf>
    <xf numFmtId="324" fontId="18" fillId="0" borderId="53">
      <alignment horizontal="right" vertical="center"/>
    </xf>
    <xf numFmtId="324" fontId="18" fillId="0" borderId="53">
      <alignment horizontal="right" vertical="center"/>
    </xf>
    <xf numFmtId="324" fontId="18" fillId="0" borderId="53">
      <alignment horizontal="right" vertical="center"/>
    </xf>
    <xf numFmtId="324" fontId="18" fillId="0" borderId="53">
      <alignment horizontal="right" vertical="center"/>
    </xf>
    <xf numFmtId="324" fontId="18" fillId="0" borderId="53">
      <alignment horizontal="right" vertical="center"/>
    </xf>
    <xf numFmtId="324" fontId="18" fillId="0" borderId="53">
      <alignment horizontal="right" vertical="center"/>
    </xf>
    <xf numFmtId="324" fontId="18" fillId="0" borderId="53">
      <alignment horizontal="right" vertical="center"/>
    </xf>
    <xf numFmtId="324" fontId="18" fillId="0" borderId="53">
      <alignment horizontal="right" vertical="center"/>
    </xf>
    <xf numFmtId="324" fontId="18" fillId="0" borderId="53">
      <alignment horizontal="right" vertical="center"/>
    </xf>
    <xf numFmtId="324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26" fontId="96" fillId="0" borderId="53">
      <alignment horizontal="right" vertical="center"/>
    </xf>
    <xf numFmtId="327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8" fontId="111" fillId="0" borderId="53">
      <alignment horizontal="right" vertical="center"/>
    </xf>
    <xf numFmtId="325" fontId="96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99" fontId="264" fillId="0" borderId="53">
      <alignment horizontal="right" vertical="center"/>
    </xf>
    <xf numFmtId="233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6" fontId="96" fillId="0" borderId="53">
      <alignment horizontal="right" vertical="center"/>
    </xf>
    <xf numFmtId="299" fontId="264" fillId="0" borderId="53">
      <alignment horizontal="right" vertical="center"/>
    </xf>
    <xf numFmtId="299" fontId="264" fillId="0" borderId="53">
      <alignment horizontal="right" vertical="center"/>
    </xf>
    <xf numFmtId="299" fontId="264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9" fontId="265" fillId="19" borderId="55" applyFont="0" applyFill="0" applyBorder="0"/>
    <xf numFmtId="327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7" fontId="111" fillId="0" borderId="53">
      <alignment horizontal="right" vertical="center"/>
    </xf>
    <xf numFmtId="323" fontId="111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325" fontId="96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330" fontId="16" fillId="0" borderId="53">
      <alignment horizontal="right" vertical="center"/>
    </xf>
    <xf numFmtId="330" fontId="16" fillId="0" borderId="53">
      <alignment horizontal="right" vertical="center"/>
    </xf>
    <xf numFmtId="331" fontId="50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165" fontId="27" fillId="0" borderId="53">
      <alignment horizontal="right" vertical="center"/>
    </xf>
    <xf numFmtId="233" fontId="18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233" fontId="18" fillId="0" borderId="53">
      <alignment horizontal="right" vertical="center"/>
    </xf>
    <xf numFmtId="242" fontId="111" fillId="0" borderId="53">
      <alignment horizontal="right" vertical="center"/>
    </xf>
    <xf numFmtId="242" fontId="111" fillId="0" borderId="53">
      <alignment horizontal="right" vertical="center"/>
    </xf>
    <xf numFmtId="242" fontId="111" fillId="0" borderId="53">
      <alignment horizontal="right" vertical="center"/>
    </xf>
    <xf numFmtId="323" fontId="111" fillId="0" borderId="53">
      <alignment horizontal="right" vertical="center"/>
    </xf>
    <xf numFmtId="242" fontId="111" fillId="0" borderId="53">
      <alignment horizontal="right" vertical="center"/>
    </xf>
    <xf numFmtId="332" fontId="18" fillId="0" borderId="53">
      <alignment horizontal="right" vertical="center"/>
    </xf>
    <xf numFmtId="332" fontId="18" fillId="0" borderId="53">
      <alignment horizontal="right" vertical="center"/>
    </xf>
    <xf numFmtId="332" fontId="18" fillId="0" borderId="53">
      <alignment horizontal="right" vertical="center"/>
    </xf>
    <xf numFmtId="332" fontId="18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165" fontId="27" fillId="0" borderId="53">
      <alignment horizontal="right" vertical="center"/>
    </xf>
    <xf numFmtId="165" fontId="27" fillId="0" borderId="53">
      <alignment horizontal="right" vertical="center"/>
    </xf>
    <xf numFmtId="326" fontId="96" fillId="0" borderId="53">
      <alignment horizontal="right" vertical="center"/>
    </xf>
    <xf numFmtId="165" fontId="27" fillId="0" borderId="53">
      <alignment horizontal="right" vertical="center"/>
    </xf>
    <xf numFmtId="165" fontId="27" fillId="0" borderId="53">
      <alignment horizontal="right" vertical="center"/>
    </xf>
    <xf numFmtId="165" fontId="27" fillId="0" borderId="53">
      <alignment horizontal="right" vertical="center"/>
    </xf>
    <xf numFmtId="165" fontId="27" fillId="0" borderId="53">
      <alignment horizontal="right" vertical="center"/>
    </xf>
    <xf numFmtId="333" fontId="16" fillId="0" borderId="53">
      <alignment horizontal="right" vertical="center"/>
    </xf>
    <xf numFmtId="333" fontId="16" fillId="0" borderId="53">
      <alignment horizontal="right" vertical="center"/>
    </xf>
    <xf numFmtId="333" fontId="16" fillId="0" borderId="53">
      <alignment horizontal="right" vertical="center"/>
    </xf>
    <xf numFmtId="333" fontId="16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325" fontId="96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334" fontId="18" fillId="0" borderId="53">
      <alignment horizontal="right" vertical="center"/>
    </xf>
    <xf numFmtId="334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332" fontId="18" fillId="0" borderId="53">
      <alignment horizontal="right" vertical="center"/>
    </xf>
    <xf numFmtId="332" fontId="18" fillId="0" borderId="53">
      <alignment horizontal="right" vertical="center"/>
    </xf>
    <xf numFmtId="332" fontId="18" fillId="0" borderId="53">
      <alignment horizontal="right" vertical="center"/>
    </xf>
    <xf numFmtId="332" fontId="18" fillId="0" borderId="53">
      <alignment horizontal="right" vertical="center"/>
    </xf>
    <xf numFmtId="233" fontId="18" fillId="0" borderId="53">
      <alignment horizontal="right" vertical="center"/>
    </xf>
    <xf numFmtId="165" fontId="27" fillId="0" borderId="53">
      <alignment horizontal="right" vertical="center"/>
    </xf>
    <xf numFmtId="233" fontId="18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35" fontId="19" fillId="0" borderId="53">
      <alignment horizontal="right" vertical="center"/>
    </xf>
    <xf numFmtId="336" fontId="18" fillId="0" borderId="53">
      <alignment horizontal="right" vertical="center"/>
    </xf>
    <xf numFmtId="336" fontId="18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26" fontId="96" fillId="0" borderId="53">
      <alignment horizontal="right" vertical="center"/>
    </xf>
    <xf numFmtId="323" fontId="111" fillId="0" borderId="53">
      <alignment horizontal="right"/>
    </xf>
    <xf numFmtId="336" fontId="18" fillId="0" borderId="53">
      <alignment horizontal="right" vertical="center"/>
    </xf>
    <xf numFmtId="336" fontId="18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7" fontId="18" fillId="0" borderId="53">
      <alignment horizontal="right" vertical="center"/>
    </xf>
    <xf numFmtId="338" fontId="266" fillId="0" borderId="53">
      <alignment horizontal="right" vertical="center"/>
    </xf>
    <xf numFmtId="339" fontId="96" fillId="0" borderId="53">
      <alignment horizontal="right" vertical="center"/>
    </xf>
    <xf numFmtId="339" fontId="96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26" fontId="96" fillId="0" borderId="53">
      <alignment horizontal="right" vertical="center"/>
    </xf>
    <xf numFmtId="336" fontId="18" fillId="0" borderId="53">
      <alignment horizontal="right" vertical="center"/>
    </xf>
    <xf numFmtId="329" fontId="265" fillId="19" borderId="55" applyFont="0" applyFill="0" applyBorder="0"/>
    <xf numFmtId="329" fontId="265" fillId="19" borderId="55" applyFont="0" applyFill="0" applyBorder="0"/>
    <xf numFmtId="323" fontId="111" fillId="0" borderId="53">
      <alignment horizontal="right" vertical="center"/>
    </xf>
    <xf numFmtId="325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25" fontId="96" fillId="0" borderId="53">
      <alignment horizontal="right" vertical="center"/>
    </xf>
    <xf numFmtId="341" fontId="1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40" fontId="111" fillId="0" borderId="53">
      <alignment horizontal="right" vertical="center"/>
    </xf>
    <xf numFmtId="328" fontId="111" fillId="0" borderId="53">
      <alignment horizontal="right" vertical="center"/>
    </xf>
    <xf numFmtId="323" fontId="111" fillId="0" borderId="53">
      <alignment horizontal="right" vertical="center"/>
    </xf>
    <xf numFmtId="342" fontId="111" fillId="0" borderId="53">
      <alignment horizontal="right" vertical="center"/>
    </xf>
    <xf numFmtId="342" fontId="111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326" fontId="96" fillId="0" borderId="53">
      <alignment horizontal="right" vertical="center"/>
    </xf>
    <xf numFmtId="337" fontId="18" fillId="0" borderId="53">
      <alignment horizontal="right" vertical="center"/>
    </xf>
    <xf numFmtId="233" fontId="18" fillId="0" borderId="53">
      <alignment horizontal="right" vertical="center"/>
    </xf>
    <xf numFmtId="331" fontId="50" fillId="0" borderId="53">
      <alignment horizontal="right" vertical="center"/>
    </xf>
    <xf numFmtId="342" fontId="111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42" fontId="111" fillId="0" borderId="53">
      <alignment horizontal="right" vertical="center"/>
    </xf>
    <xf numFmtId="342" fontId="111" fillId="0" borderId="53">
      <alignment horizontal="right" vertical="center"/>
    </xf>
    <xf numFmtId="342" fontId="111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6" fontId="96" fillId="0" borderId="53">
      <alignment horizontal="right" vertical="center"/>
    </xf>
    <xf numFmtId="326" fontId="96" fillId="0" borderId="53">
      <alignment horizontal="right" vertical="center"/>
    </xf>
    <xf numFmtId="342" fontId="111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6" fontId="96" fillId="0" borderId="53">
      <alignment horizontal="right" vertical="center"/>
    </xf>
    <xf numFmtId="342" fontId="111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9" fontId="265" fillId="19" borderId="55" applyFont="0" applyFill="0" applyBorder="0"/>
    <xf numFmtId="323" fontId="111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335" fontId="19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332" fontId="18" fillId="0" borderId="53">
      <alignment horizontal="right" vertical="center"/>
    </xf>
    <xf numFmtId="327" fontId="111" fillId="0" borderId="53">
      <alignment horizontal="right" vertical="center"/>
    </xf>
    <xf numFmtId="233" fontId="18" fillId="0" borderId="53">
      <alignment horizontal="right" vertical="center"/>
    </xf>
    <xf numFmtId="326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32" fontId="18" fillId="0" borderId="53">
      <alignment horizontal="right" vertical="center"/>
    </xf>
    <xf numFmtId="343" fontId="18" fillId="0" borderId="53">
      <alignment horizontal="right" vertical="center"/>
    </xf>
    <xf numFmtId="343" fontId="18" fillId="0" borderId="53">
      <alignment horizontal="right" vertical="center"/>
    </xf>
    <xf numFmtId="233" fontId="18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35" fontId="19" fillId="0" borderId="53">
      <alignment horizontal="right" vertical="center"/>
    </xf>
    <xf numFmtId="326" fontId="96" fillId="0" borderId="53">
      <alignment horizontal="right" vertical="center"/>
    </xf>
    <xf numFmtId="326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94" fontId="15" fillId="0" borderId="53">
      <alignment horizontal="right" vertical="center"/>
    </xf>
    <xf numFmtId="344" fontId="18" fillId="0" borderId="53">
      <alignment horizontal="right" vertical="center"/>
    </xf>
    <xf numFmtId="344" fontId="18" fillId="0" borderId="53">
      <alignment horizontal="right" vertical="center"/>
    </xf>
    <xf numFmtId="344" fontId="18" fillId="0" borderId="53">
      <alignment horizontal="right" vertical="center"/>
    </xf>
    <xf numFmtId="344" fontId="18" fillId="0" borderId="53">
      <alignment horizontal="right" vertical="center"/>
    </xf>
    <xf numFmtId="344" fontId="18" fillId="0" borderId="53">
      <alignment horizontal="right" vertical="center"/>
    </xf>
    <xf numFmtId="344" fontId="18" fillId="0" borderId="53">
      <alignment horizontal="right" vertical="center"/>
    </xf>
    <xf numFmtId="342" fontId="111" fillId="0" borderId="53">
      <alignment horizontal="right" vertical="center"/>
    </xf>
    <xf numFmtId="329" fontId="265" fillId="19" borderId="55" applyFont="0" applyFill="0" applyBorder="0"/>
    <xf numFmtId="233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6" fontId="96" fillId="0" borderId="53">
      <alignment horizontal="right" vertical="center"/>
    </xf>
    <xf numFmtId="329" fontId="265" fillId="19" borderId="55" applyFont="0" applyFill="0" applyBorder="0"/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32" fontId="18" fillId="0" borderId="53">
      <alignment horizontal="right" vertical="center"/>
    </xf>
    <xf numFmtId="332" fontId="18" fillId="0" borderId="53">
      <alignment horizontal="right" vertical="center"/>
    </xf>
    <xf numFmtId="332" fontId="18" fillId="0" borderId="53">
      <alignment horizontal="right" vertical="center"/>
    </xf>
    <xf numFmtId="332" fontId="18" fillId="0" borderId="53">
      <alignment horizontal="right" vertical="center"/>
    </xf>
    <xf numFmtId="323" fontId="111" fillId="0" borderId="53">
      <alignment horizontal="right" vertical="center"/>
    </xf>
    <xf numFmtId="325" fontId="96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335" fontId="19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41" fontId="16" fillId="0" borderId="53">
      <alignment horizontal="right" vertical="center"/>
    </xf>
    <xf numFmtId="325" fontId="96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5" fontId="96" fillId="0" borderId="53">
      <alignment horizontal="right" vertical="center"/>
    </xf>
    <xf numFmtId="345" fontId="96" fillId="0" borderId="53">
      <alignment horizontal="right" vertical="center"/>
    </xf>
    <xf numFmtId="345" fontId="96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40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329" fontId="265" fillId="19" borderId="55" applyFont="0" applyFill="0" applyBorder="0"/>
    <xf numFmtId="233" fontId="18" fillId="0" borderId="53">
      <alignment horizontal="right" vertical="center"/>
    </xf>
    <xf numFmtId="233" fontId="18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40" fontId="111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41" fontId="16" fillId="0" borderId="53">
      <alignment horizontal="right" vertical="center"/>
    </xf>
    <xf numFmtId="326" fontId="96" fillId="0" borderId="53">
      <alignment horizontal="right" vertical="center"/>
    </xf>
    <xf numFmtId="325" fontId="96" fillId="0" borderId="53">
      <alignment horizontal="right" vertical="center"/>
    </xf>
    <xf numFmtId="332" fontId="18" fillId="0" borderId="53">
      <alignment horizontal="right" vertical="center"/>
    </xf>
    <xf numFmtId="332" fontId="18" fillId="0" borderId="53">
      <alignment horizontal="right" vertical="center"/>
    </xf>
    <xf numFmtId="332" fontId="18" fillId="0" borderId="53">
      <alignment horizontal="right" vertical="center"/>
    </xf>
    <xf numFmtId="332" fontId="18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42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46" fontId="18" fillId="0" borderId="53">
      <alignment horizontal="right" vertical="center"/>
    </xf>
    <xf numFmtId="346" fontId="18" fillId="0" borderId="53">
      <alignment horizontal="right" vertical="center"/>
    </xf>
    <xf numFmtId="346" fontId="18" fillId="0" borderId="53">
      <alignment horizontal="right" vertical="center"/>
    </xf>
    <xf numFmtId="346" fontId="18" fillId="0" borderId="53">
      <alignment horizontal="right" vertical="center"/>
    </xf>
    <xf numFmtId="346" fontId="18" fillId="0" borderId="53">
      <alignment horizontal="right" vertical="center"/>
    </xf>
    <xf numFmtId="346" fontId="18" fillId="0" borderId="53">
      <alignment horizontal="right" vertical="center"/>
    </xf>
    <xf numFmtId="346" fontId="18" fillId="0" borderId="53">
      <alignment horizontal="right" vertical="center"/>
    </xf>
    <xf numFmtId="346" fontId="18" fillId="0" borderId="53">
      <alignment horizontal="right" vertical="center"/>
    </xf>
    <xf numFmtId="346" fontId="18" fillId="0" borderId="53">
      <alignment horizontal="right" vertical="center"/>
    </xf>
    <xf numFmtId="346" fontId="18" fillId="0" borderId="53">
      <alignment horizontal="right" vertical="center"/>
    </xf>
    <xf numFmtId="346" fontId="18" fillId="0" borderId="53">
      <alignment horizontal="right" vertical="center"/>
    </xf>
    <xf numFmtId="346" fontId="18" fillId="0" borderId="53">
      <alignment horizontal="right" vertical="center"/>
    </xf>
    <xf numFmtId="346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7" fontId="111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179" fontId="18" fillId="0" borderId="53">
      <alignment horizontal="right" vertical="center"/>
    </xf>
    <xf numFmtId="179" fontId="18" fillId="0" borderId="53">
      <alignment horizontal="right" vertical="center"/>
    </xf>
    <xf numFmtId="179" fontId="18" fillId="0" borderId="53">
      <alignment horizontal="right" vertical="center"/>
    </xf>
    <xf numFmtId="179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212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6" fontId="96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345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45" fontId="96" fillId="0" borderId="53">
      <alignment horizontal="right" vertical="center"/>
    </xf>
    <xf numFmtId="326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343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43" fontId="18" fillId="0" borderId="53">
      <alignment horizontal="right" vertical="center"/>
    </xf>
    <xf numFmtId="345" fontId="96" fillId="0" borderId="53">
      <alignment horizontal="right" vertical="center"/>
    </xf>
    <xf numFmtId="326" fontId="96" fillId="0" borderId="53">
      <alignment horizontal="right" vertical="center"/>
    </xf>
    <xf numFmtId="326" fontId="96" fillId="0" borderId="53">
      <alignment horizontal="right" vertical="center"/>
    </xf>
    <xf numFmtId="242" fontId="111" fillId="0" borderId="53">
      <alignment horizontal="right" vertical="center"/>
    </xf>
    <xf numFmtId="327" fontId="111" fillId="0" borderId="53">
      <alignment horizontal="right" vertical="center"/>
    </xf>
    <xf numFmtId="328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31" fontId="50" fillId="0" borderId="53">
      <alignment horizontal="right" vertical="center"/>
    </xf>
    <xf numFmtId="324" fontId="18" fillId="0" borderId="53">
      <alignment horizontal="right" vertical="center"/>
    </xf>
    <xf numFmtId="323" fontId="111" fillId="0" borderId="53">
      <alignment horizontal="right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344" fontId="18" fillId="0" borderId="53">
      <alignment horizontal="right" vertical="center"/>
    </xf>
    <xf numFmtId="344" fontId="18" fillId="0" borderId="53">
      <alignment horizontal="right" vertical="center"/>
    </xf>
    <xf numFmtId="344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28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5" fontId="96" fillId="0" borderId="53">
      <alignment horizontal="right" vertical="center"/>
    </xf>
    <xf numFmtId="334" fontId="18" fillId="0" borderId="53">
      <alignment horizontal="right" vertical="center"/>
    </xf>
    <xf numFmtId="334" fontId="18" fillId="0" borderId="53">
      <alignment horizontal="right" vertical="center"/>
    </xf>
    <xf numFmtId="334" fontId="18" fillId="0" borderId="53">
      <alignment horizontal="right" vertical="center"/>
    </xf>
    <xf numFmtId="334" fontId="18" fillId="0" borderId="53">
      <alignment horizontal="right" vertical="center"/>
    </xf>
    <xf numFmtId="323" fontId="111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3" fontId="111" fillId="0" borderId="53">
      <alignment horizontal="right" vertical="center"/>
    </xf>
    <xf numFmtId="331" fontId="50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45" fontId="96" fillId="0" borderId="53">
      <alignment horizontal="right" vertical="center"/>
    </xf>
    <xf numFmtId="345" fontId="96" fillId="0" borderId="53">
      <alignment horizontal="right" vertical="center"/>
    </xf>
    <xf numFmtId="345" fontId="96" fillId="0" borderId="53">
      <alignment horizontal="right" vertical="center"/>
    </xf>
    <xf numFmtId="345" fontId="96" fillId="0" borderId="53">
      <alignment horizontal="right" vertical="center"/>
    </xf>
    <xf numFmtId="345" fontId="96" fillId="0" borderId="53">
      <alignment horizontal="right" vertical="center"/>
    </xf>
    <xf numFmtId="345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/>
    </xf>
    <xf numFmtId="165" fontId="27" fillId="0" borderId="53">
      <alignment horizontal="right" vertical="center"/>
    </xf>
    <xf numFmtId="165" fontId="27" fillId="0" borderId="53">
      <alignment horizontal="right" vertical="center"/>
    </xf>
    <xf numFmtId="165" fontId="27" fillId="0" borderId="53">
      <alignment horizontal="right" vertical="center"/>
    </xf>
    <xf numFmtId="323" fontId="111" fillId="0" borderId="53">
      <alignment horizontal="right" vertical="center"/>
    </xf>
    <xf numFmtId="331" fontId="50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165" fontId="27" fillId="0" borderId="53">
      <alignment horizontal="right" vertical="center"/>
    </xf>
    <xf numFmtId="325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04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4" fontId="18" fillId="0" borderId="53">
      <alignment horizontal="right" vertical="center"/>
    </xf>
    <xf numFmtId="324" fontId="18" fillId="0" borderId="53">
      <alignment horizontal="right" vertical="center"/>
    </xf>
    <xf numFmtId="324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99" fontId="264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31" fontId="50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325" fontId="96" fillId="0" borderId="53">
      <alignment horizontal="right" vertical="center"/>
    </xf>
    <xf numFmtId="212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6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47" fontId="16" fillId="0" borderId="53">
      <alignment horizontal="right" vertical="center"/>
    </xf>
    <xf numFmtId="347" fontId="16" fillId="0" borderId="53">
      <alignment horizontal="right" vertical="center"/>
    </xf>
    <xf numFmtId="347" fontId="16" fillId="0" borderId="53">
      <alignment horizontal="right" vertical="center"/>
    </xf>
    <xf numFmtId="348" fontId="16" fillId="0" borderId="53">
      <alignment horizontal="right" vertical="center"/>
    </xf>
    <xf numFmtId="348" fontId="16" fillId="0" borderId="53">
      <alignment horizontal="right" vertical="center"/>
    </xf>
    <xf numFmtId="348" fontId="16" fillId="0" borderId="53">
      <alignment horizontal="right" vertical="center"/>
    </xf>
    <xf numFmtId="348" fontId="16" fillId="0" borderId="53">
      <alignment horizontal="right" vertical="center"/>
    </xf>
    <xf numFmtId="348" fontId="16" fillId="0" borderId="53">
      <alignment horizontal="right" vertical="center"/>
    </xf>
    <xf numFmtId="348" fontId="16" fillId="0" borderId="53">
      <alignment horizontal="right" vertical="center"/>
    </xf>
    <xf numFmtId="348" fontId="16" fillId="0" borderId="53">
      <alignment horizontal="right" vertical="center"/>
    </xf>
    <xf numFmtId="348" fontId="16" fillId="0" borderId="53">
      <alignment horizontal="right" vertical="center"/>
    </xf>
    <xf numFmtId="348" fontId="16" fillId="0" borderId="53">
      <alignment horizontal="right" vertical="center"/>
    </xf>
    <xf numFmtId="348" fontId="16" fillId="0" borderId="53">
      <alignment horizontal="right" vertical="center"/>
    </xf>
    <xf numFmtId="348" fontId="16" fillId="0" borderId="53">
      <alignment horizontal="right" vertical="center"/>
    </xf>
    <xf numFmtId="348" fontId="16" fillId="0" borderId="53">
      <alignment horizontal="right" vertical="center"/>
    </xf>
    <xf numFmtId="347" fontId="16" fillId="0" borderId="53">
      <alignment horizontal="right" vertical="center"/>
    </xf>
    <xf numFmtId="233" fontId="18" fillId="0" borderId="53">
      <alignment horizontal="right" vertical="center"/>
    </xf>
    <xf numFmtId="327" fontId="111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165" fontId="27" fillId="0" borderId="53">
      <alignment horizontal="right" vertical="center"/>
    </xf>
    <xf numFmtId="323" fontId="111" fillId="0" borderId="53">
      <alignment horizontal="right" vertical="center"/>
    </xf>
    <xf numFmtId="329" fontId="265" fillId="19" borderId="55" applyFont="0" applyFill="0" applyBorder="0"/>
    <xf numFmtId="233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5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325" fontId="96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99" fontId="264" fillId="0" borderId="53">
      <alignment horizontal="right" vertical="center"/>
    </xf>
    <xf numFmtId="299" fontId="264" fillId="0" borderId="53">
      <alignment horizontal="right" vertical="center"/>
    </xf>
    <xf numFmtId="299" fontId="264" fillId="0" borderId="53">
      <alignment horizontal="right" vertical="center"/>
    </xf>
    <xf numFmtId="299" fontId="264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6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212" fontId="18" fillId="0" borderId="53">
      <alignment horizontal="right" vertical="center"/>
    </xf>
    <xf numFmtId="179" fontId="18" fillId="0" borderId="53">
      <alignment horizontal="right" vertical="center"/>
    </xf>
    <xf numFmtId="179" fontId="18" fillId="0" borderId="53">
      <alignment horizontal="right" vertical="center"/>
    </xf>
    <xf numFmtId="179" fontId="18" fillId="0" borderId="53">
      <alignment horizontal="right" vertical="center"/>
    </xf>
    <xf numFmtId="179" fontId="18" fillId="0" borderId="53">
      <alignment horizontal="right" vertical="center"/>
    </xf>
    <xf numFmtId="323" fontId="111" fillId="0" borderId="53">
      <alignment horizontal="right" vertical="center"/>
    </xf>
    <xf numFmtId="349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165" fontId="27" fillId="0" borderId="53">
      <alignment horizontal="right" vertical="center"/>
    </xf>
    <xf numFmtId="165" fontId="27" fillId="0" borderId="53">
      <alignment horizontal="right" vertical="center"/>
    </xf>
    <xf numFmtId="165" fontId="27" fillId="0" borderId="53">
      <alignment horizontal="right" vertical="center"/>
    </xf>
    <xf numFmtId="165" fontId="27" fillId="0" borderId="53">
      <alignment horizontal="right" vertical="center"/>
    </xf>
    <xf numFmtId="165" fontId="27" fillId="0" borderId="53">
      <alignment horizontal="right" vertical="center"/>
    </xf>
    <xf numFmtId="165" fontId="27" fillId="0" borderId="53">
      <alignment horizontal="right" vertical="center"/>
    </xf>
    <xf numFmtId="165" fontId="27" fillId="0" borderId="53">
      <alignment horizontal="right" vertical="center"/>
    </xf>
    <xf numFmtId="233" fontId="18" fillId="0" borderId="53">
      <alignment horizontal="right" vertical="center"/>
    </xf>
    <xf numFmtId="326" fontId="96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9" fontId="265" fillId="19" borderId="55" applyFont="0" applyFill="0" applyBorder="0"/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33" fontId="18" fillId="0" borderId="53">
      <alignment horizontal="right" vertical="center"/>
    </xf>
    <xf numFmtId="233" fontId="18" fillId="0" borderId="53">
      <alignment horizontal="right" vertical="center"/>
    </xf>
    <xf numFmtId="299" fontId="264" fillId="0" borderId="53">
      <alignment horizontal="right" vertical="center"/>
    </xf>
    <xf numFmtId="299" fontId="264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04" fontId="18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50" fontId="267" fillId="0" borderId="53">
      <alignment horizontal="right" vertical="center"/>
    </xf>
    <xf numFmtId="350" fontId="267" fillId="0" borderId="53">
      <alignment horizontal="right" vertical="center"/>
    </xf>
    <xf numFmtId="350" fontId="267" fillId="0" borderId="53">
      <alignment horizontal="right" vertical="center"/>
    </xf>
    <xf numFmtId="350" fontId="267" fillId="0" borderId="53">
      <alignment horizontal="right" vertical="center"/>
    </xf>
    <xf numFmtId="323" fontId="111" fillId="0" borderId="53">
      <alignment horizontal="right" vertical="center"/>
    </xf>
    <xf numFmtId="350" fontId="267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31" fontId="50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323" fontId="111" fillId="0" borderId="53">
      <alignment horizontal="right" vertical="center"/>
    </xf>
    <xf numFmtId="294" fontId="268" fillId="0" borderId="0" applyNumberFormat="0"/>
    <xf numFmtId="238" fontId="141" fillId="0" borderId="12">
      <protection hidden="1"/>
    </xf>
    <xf numFmtId="49" fontId="42" fillId="0" borderId="0" applyFill="0" applyBorder="0" applyAlignment="0"/>
    <xf numFmtId="0" fontId="16" fillId="0" borderId="0" applyFill="0" applyBorder="0" applyAlignment="0"/>
    <xf numFmtId="351" fontId="27" fillId="0" borderId="0" applyFill="0" applyBorder="0" applyAlignment="0"/>
    <xf numFmtId="351" fontId="27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34" fontId="16" fillId="0" borderId="0" applyFill="0" applyBorder="0" applyAlignment="0"/>
    <xf numFmtId="352" fontId="27" fillId="0" borderId="0" applyFill="0" applyBorder="0" applyAlignment="0"/>
    <xf numFmtId="352" fontId="27" fillId="0" borderId="0" applyFill="0" applyBorder="0" applyAlignment="0"/>
    <xf numFmtId="334" fontId="16" fillId="0" borderId="0" applyFill="0" applyBorder="0" applyAlignment="0"/>
    <xf numFmtId="197" fontId="111" fillId="0" borderId="53">
      <alignment horizontal="center"/>
    </xf>
    <xf numFmtId="197" fontId="111" fillId="0" borderId="53">
      <alignment horizontal="center"/>
    </xf>
    <xf numFmtId="197" fontId="111" fillId="0" borderId="53">
      <alignment horizontal="center"/>
    </xf>
    <xf numFmtId="229" fontId="269" fillId="0" borderId="0" applyNumberFormat="0" applyFont="0" applyFill="0" applyBorder="0" applyAlignment="0">
      <alignment horizontal="centerContinuous"/>
    </xf>
    <xf numFmtId="0" fontId="59" fillId="0" borderId="0">
      <alignment vertical="center" wrapText="1"/>
      <protection locked="0"/>
    </xf>
    <xf numFmtId="0" fontId="59" fillId="0" borderId="0">
      <alignment vertical="center" wrapText="1"/>
      <protection locked="0"/>
    </xf>
    <xf numFmtId="0" fontId="111" fillId="0" borderId="0" applyNumberFormat="0" applyFill="0" applyBorder="0" applyAlignment="0" applyProtection="0"/>
    <xf numFmtId="0" fontId="266" fillId="0" borderId="56"/>
    <xf numFmtId="0" fontId="18" fillId="0" borderId="56"/>
    <xf numFmtId="0" fontId="181" fillId="0" borderId="56"/>
    <xf numFmtId="0" fontId="181" fillId="0" borderId="56"/>
    <xf numFmtId="0" fontId="266" fillId="0" borderId="56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16" fillId="0" borderId="0" applyNumberFormat="0" applyAlignment="0">
      <alignment horizontal="left"/>
    </xf>
    <xf numFmtId="0" fontId="19" fillId="0" borderId="45" applyNumberFormat="0" applyBorder="0" applyAlignment="0"/>
    <xf numFmtId="0" fontId="19" fillId="0" borderId="45" applyNumberFormat="0" applyBorder="0" applyAlignment="0"/>
    <xf numFmtId="0" fontId="19" fillId="0" borderId="45" applyNumberFormat="0" applyBorder="0" applyAlignment="0"/>
    <xf numFmtId="0" fontId="19" fillId="0" borderId="45" applyNumberFormat="0" applyBorder="0" applyAlignment="0"/>
    <xf numFmtId="0" fontId="19" fillId="0" borderId="45" applyNumberFormat="0" applyBorder="0" applyAlignment="0"/>
    <xf numFmtId="0" fontId="19" fillId="0" borderId="45" applyNumberFormat="0" applyBorder="0" applyAlignment="0"/>
    <xf numFmtId="0" fontId="19" fillId="0" borderId="45" applyNumberFormat="0" applyBorder="0" applyAlignment="0"/>
    <xf numFmtId="0" fontId="19" fillId="0" borderId="45" applyNumberFormat="0" applyBorder="0" applyAlignment="0"/>
    <xf numFmtId="0" fontId="270" fillId="0" borderId="44" applyNumberFormat="0" applyBorder="0" applyAlignment="0">
      <alignment horizontal="center"/>
    </xf>
    <xf numFmtId="3" fontId="271" fillId="0" borderId="7" applyNumberFormat="0" applyBorder="0" applyAlignment="0"/>
    <xf numFmtId="49" fontId="272" fillId="0" borderId="0">
      <alignment horizontal="justify" vertical="center" wrapText="1"/>
    </xf>
    <xf numFmtId="353" fontId="273" fillId="0" borderId="25">
      <alignment horizontal="right"/>
    </xf>
    <xf numFmtId="0" fontId="274" fillId="0" borderId="45">
      <alignment horizontal="center" vertical="center" wrapText="1"/>
    </xf>
    <xf numFmtId="0" fontId="274" fillId="0" borderId="45">
      <alignment horizontal="center" vertical="center" wrapText="1"/>
    </xf>
    <xf numFmtId="0" fontId="274" fillId="0" borderId="45">
      <alignment horizontal="center" vertical="center" wrapText="1"/>
    </xf>
    <xf numFmtId="0" fontId="274" fillId="0" borderId="45">
      <alignment horizontal="center" vertical="center" wrapText="1"/>
    </xf>
    <xf numFmtId="0" fontId="274" fillId="0" borderId="45">
      <alignment horizontal="center" vertical="center" wrapText="1"/>
    </xf>
    <xf numFmtId="0" fontId="274" fillId="0" borderId="45">
      <alignment horizontal="center" vertical="center" wrapText="1"/>
    </xf>
    <xf numFmtId="0" fontId="274" fillId="0" borderId="45">
      <alignment horizontal="center" vertical="center" wrapText="1"/>
    </xf>
    <xf numFmtId="0" fontId="274" fillId="0" borderId="45">
      <alignment horizontal="center" vertical="center" wrapText="1"/>
    </xf>
    <xf numFmtId="0" fontId="275" fillId="0" borderId="0" applyNumberFormat="0" applyFill="0" applyBorder="0" applyAlignment="0" applyProtection="0"/>
    <xf numFmtId="0" fontId="275" fillId="0" borderId="0" applyNumberFormat="0" applyFill="0" applyBorder="0" applyAlignment="0" applyProtection="0"/>
    <xf numFmtId="0" fontId="276" fillId="0" borderId="0">
      <alignment horizontal="center"/>
    </xf>
    <xf numFmtId="40" fontId="184" fillId="0" borderId="0"/>
    <xf numFmtId="0" fontId="277" fillId="15" borderId="20" applyNumberFormat="0" applyAlignment="0" applyProtection="0"/>
    <xf numFmtId="0" fontId="24" fillId="0" borderId="45"/>
    <xf numFmtId="0" fontId="24" fillId="0" borderId="45"/>
    <xf numFmtId="0" fontId="24" fillId="0" borderId="45"/>
    <xf numFmtId="0" fontId="24" fillId="0" borderId="45"/>
    <xf numFmtId="0" fontId="24" fillId="0" borderId="45"/>
    <xf numFmtId="0" fontId="24" fillId="0" borderId="45"/>
    <xf numFmtId="0" fontId="24" fillId="0" borderId="45"/>
    <xf numFmtId="0" fontId="24" fillId="0" borderId="45"/>
    <xf numFmtId="3" fontId="278" fillId="0" borderId="0" applyNumberFormat="0" applyFill="0" applyBorder="0" applyAlignment="0" applyProtection="0">
      <alignment horizontal="center" wrapText="1"/>
    </xf>
    <xf numFmtId="0" fontId="279" fillId="0" borderId="25" applyBorder="0" applyAlignment="0">
      <alignment horizontal="center" vertical="center"/>
    </xf>
    <xf numFmtId="0" fontId="280" fillId="0" borderId="0" applyNumberFormat="0" applyFill="0" applyBorder="0" applyAlignment="0" applyProtection="0">
      <alignment horizontal="centerContinuous"/>
    </xf>
    <xf numFmtId="0" fontId="185" fillId="0" borderId="57" applyNumberFormat="0" applyFill="0" applyBorder="0" applyAlignment="0" applyProtection="0">
      <alignment horizontal="center" vertical="center" wrapText="1"/>
    </xf>
    <xf numFmtId="0" fontId="275" fillId="0" borderId="0" applyNumberFormat="0" applyFill="0" applyBorder="0" applyAlignment="0" applyProtection="0"/>
    <xf numFmtId="0" fontId="275" fillId="0" borderId="0" applyNumberFormat="0" applyFill="0" applyBorder="0" applyAlignment="0" applyProtection="0"/>
    <xf numFmtId="0" fontId="275" fillId="0" borderId="0" applyNumberFormat="0" applyFill="0" applyBorder="0" applyAlignment="0" applyProtection="0"/>
    <xf numFmtId="0" fontId="281" fillId="0" borderId="54" applyNumberFormat="0" applyFill="0" applyAlignment="0" applyProtection="0"/>
    <xf numFmtId="3" fontId="282" fillId="0" borderId="8" applyNumberFormat="0" applyAlignment="0">
      <alignment horizontal="center" vertical="center"/>
    </xf>
    <xf numFmtId="3" fontId="283" fillId="0" borderId="45" applyNumberFormat="0" applyAlignment="0">
      <alignment horizontal="left" wrapText="1"/>
    </xf>
    <xf numFmtId="3" fontId="283" fillId="0" borderId="45" applyNumberFormat="0" applyAlignment="0">
      <alignment horizontal="left" wrapText="1"/>
    </xf>
    <xf numFmtId="3" fontId="283" fillId="0" borderId="45" applyNumberFormat="0" applyAlignment="0">
      <alignment horizontal="left" wrapText="1"/>
    </xf>
    <xf numFmtId="3" fontId="283" fillId="0" borderId="45" applyNumberFormat="0" applyAlignment="0">
      <alignment horizontal="left" wrapText="1"/>
    </xf>
    <xf numFmtId="3" fontId="283" fillId="0" borderId="45" applyNumberFormat="0" applyAlignment="0">
      <alignment horizontal="left" wrapText="1"/>
    </xf>
    <xf numFmtId="3" fontId="283" fillId="0" borderId="45" applyNumberFormat="0" applyAlignment="0">
      <alignment horizontal="left" wrapText="1"/>
    </xf>
    <xf numFmtId="3" fontId="283" fillId="0" borderId="45" applyNumberFormat="0" applyAlignment="0">
      <alignment horizontal="left" wrapText="1"/>
    </xf>
    <xf numFmtId="3" fontId="283" fillId="0" borderId="45" applyNumberFormat="0" applyAlignment="0">
      <alignment horizontal="left" wrapText="1"/>
    </xf>
    <xf numFmtId="3" fontId="282" fillId="0" borderId="8" applyNumberFormat="0" applyAlignment="0">
      <alignment horizontal="center" vertical="center"/>
    </xf>
    <xf numFmtId="0" fontId="284" fillId="0" borderId="58" applyNumberFormat="0" applyBorder="0" applyAlignment="0">
      <alignment vertical="center"/>
    </xf>
    <xf numFmtId="0" fontId="284" fillId="0" borderId="58" applyNumberFormat="0" applyBorder="0" applyAlignment="0">
      <alignment vertical="center"/>
    </xf>
    <xf numFmtId="0" fontId="284" fillId="0" borderId="58" applyNumberFormat="0" applyBorder="0" applyAlignment="0">
      <alignment vertical="center"/>
    </xf>
    <xf numFmtId="0" fontId="285" fillId="23" borderId="0" applyNumberFormat="0" applyBorder="0" applyAlignment="0" applyProtection="0"/>
    <xf numFmtId="0" fontId="16" fillId="0" borderId="22" applyNumberFormat="0" applyFont="0" applyFill="0" applyAlignment="0" applyProtection="0"/>
    <xf numFmtId="0" fontId="263" fillId="0" borderId="54" applyNumberFormat="0" applyFill="0" applyAlignment="0" applyProtection="0"/>
    <xf numFmtId="0" fontId="263" fillId="0" borderId="54" applyNumberFormat="0" applyFill="0" applyAlignment="0" applyProtection="0"/>
    <xf numFmtId="0" fontId="263" fillId="0" borderId="54" applyNumberFormat="0" applyFill="0" applyAlignment="0" applyProtection="0"/>
    <xf numFmtId="0" fontId="263" fillId="0" borderId="54" applyNumberFormat="0" applyFill="0" applyAlignment="0" applyProtection="0"/>
    <xf numFmtId="0" fontId="286" fillId="0" borderId="59" applyNumberFormat="0" applyAlignment="0">
      <alignment horizontal="center"/>
    </xf>
    <xf numFmtId="0" fontId="287" fillId="0" borderId="45" applyNumberFormat="0" applyFont="0" applyAlignment="0">
      <alignment horizontal="center" vertical="center"/>
    </xf>
    <xf numFmtId="0" fontId="287" fillId="0" borderId="45" applyNumberFormat="0" applyFont="0" applyAlignment="0">
      <alignment horizontal="center" vertical="center"/>
    </xf>
    <xf numFmtId="0" fontId="287" fillId="0" borderId="45" applyNumberFormat="0" applyFont="0" applyAlignment="0">
      <alignment horizontal="center" vertical="center"/>
    </xf>
    <xf numFmtId="0" fontId="287" fillId="0" borderId="45" applyNumberFormat="0" applyFont="0" applyAlignment="0">
      <alignment horizontal="center" vertical="center"/>
    </xf>
    <xf numFmtId="0" fontId="287" fillId="0" borderId="45" applyNumberFormat="0" applyFont="0" applyAlignment="0">
      <alignment horizontal="center" vertical="center"/>
    </xf>
    <xf numFmtId="0" fontId="287" fillId="0" borderId="45" applyNumberFormat="0" applyFont="0" applyAlignment="0">
      <alignment horizontal="center" vertical="center"/>
    </xf>
    <xf numFmtId="0" fontId="287" fillId="0" borderId="45" applyNumberFormat="0" applyFont="0" applyAlignment="0">
      <alignment horizontal="center" vertical="center"/>
    </xf>
    <xf numFmtId="0" fontId="287" fillId="0" borderId="45" applyNumberFormat="0" applyFont="0" applyAlignment="0">
      <alignment horizontal="center" vertical="center"/>
    </xf>
    <xf numFmtId="0" fontId="288" fillId="62" borderId="0" applyNumberFormat="0" applyBorder="0" applyAlignment="0" applyProtection="0"/>
    <xf numFmtId="0" fontId="16" fillId="0" borderId="0"/>
    <xf numFmtId="0" fontId="24" fillId="0" borderId="60">
      <alignment horizontal="center"/>
    </xf>
    <xf numFmtId="178" fontId="16" fillId="0" borderId="0" applyFont="0" applyFill="0" applyBorder="0" applyAlignment="0" applyProtection="0"/>
    <xf numFmtId="354" fontId="16" fillId="0" borderId="0" applyFont="0" applyFill="0" applyBorder="0" applyAlignment="0" applyProtection="0"/>
    <xf numFmtId="275" fontId="198" fillId="0" borderId="0" applyFont="0" applyFill="0" applyBorder="0" applyAlignment="0" applyProtection="0"/>
    <xf numFmtId="0" fontId="28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355" fontId="286" fillId="0" borderId="0" applyFont="0" applyFill="0" applyBorder="0" applyAlignment="0" applyProtection="0"/>
    <xf numFmtId="356" fontId="19" fillId="0" borderId="0" applyFont="0" applyFill="0" applyBorder="0" applyAlignment="0" applyProtection="0"/>
    <xf numFmtId="0" fontId="290" fillId="0" borderId="0" applyNumberFormat="0" applyFill="0" applyBorder="0" applyAlignment="0" applyProtection="0"/>
    <xf numFmtId="0" fontId="291" fillId="0" borderId="0" applyNumberFormat="0" applyFill="0" applyBorder="0" applyAlignment="0" applyProtection="0"/>
    <xf numFmtId="0" fontId="190" fillId="0" borderId="43">
      <alignment horizontal="center"/>
    </xf>
    <xf numFmtId="334" fontId="111" fillId="0" borderId="0"/>
    <xf numFmtId="357" fontId="18" fillId="0" borderId="0"/>
    <xf numFmtId="358" fontId="16" fillId="0" borderId="0">
      <alignment vertical="top"/>
    </xf>
    <xf numFmtId="359" fontId="292" fillId="0" borderId="0">
      <alignment vertical="top"/>
    </xf>
    <xf numFmtId="334" fontId="111" fillId="0" borderId="0"/>
    <xf numFmtId="242" fontId="111" fillId="0" borderId="29"/>
    <xf numFmtId="360" fontId="18" fillId="0" borderId="29"/>
    <xf numFmtId="242" fontId="111" fillId="0" borderId="29"/>
    <xf numFmtId="0" fontId="293" fillId="0" borderId="0"/>
    <xf numFmtId="3" fontId="18" fillId="67" borderId="6">
      <alignment horizontal="right" vertical="top" wrapText="1"/>
    </xf>
    <xf numFmtId="0" fontId="133" fillId="0" borderId="0"/>
    <xf numFmtId="3" fontId="111" fillId="0" borderId="0" applyNumberFormat="0" applyBorder="0" applyAlignment="0" applyProtection="0">
      <alignment horizontal="centerContinuous"/>
      <protection locked="0"/>
    </xf>
    <xf numFmtId="3" fontId="111" fillId="0" borderId="0" applyNumberFormat="0" applyBorder="0" applyAlignment="0" applyProtection="0">
      <alignment horizontal="centerContinuous"/>
      <protection locked="0"/>
    </xf>
    <xf numFmtId="3" fontId="74" fillId="0" borderId="0">
      <protection locked="0"/>
    </xf>
    <xf numFmtId="3" fontId="294" fillId="0" borderId="0">
      <protection locked="0"/>
    </xf>
    <xf numFmtId="3" fontId="294" fillId="0" borderId="0">
      <protection locked="0"/>
    </xf>
    <xf numFmtId="3" fontId="74" fillId="0" borderId="0">
      <protection locked="0"/>
    </xf>
    <xf numFmtId="0" fontId="133" fillId="0" borderId="0"/>
    <xf numFmtId="0" fontId="268" fillId="0" borderId="61" applyFill="0" applyBorder="0" applyAlignment="0">
      <alignment horizontal="center"/>
    </xf>
    <xf numFmtId="289" fontId="295" fillId="78" borderId="25">
      <alignment vertical="top"/>
    </xf>
    <xf numFmtId="5" fontId="295" fillId="78" borderId="25">
      <alignment vertical="top"/>
    </xf>
    <xf numFmtId="5" fontId="295" fillId="78" borderId="25">
      <alignment vertical="top"/>
    </xf>
    <xf numFmtId="289" fontId="295" fillId="78" borderId="25">
      <alignment vertical="top"/>
    </xf>
    <xf numFmtId="0" fontId="272" fillId="79" borderId="29">
      <alignment horizontal="left" vertical="center"/>
    </xf>
    <xf numFmtId="0" fontId="272" fillId="80" borderId="29">
      <alignment horizontal="left" vertical="center"/>
    </xf>
    <xf numFmtId="0" fontId="272" fillId="80" borderId="29">
      <alignment horizontal="left" vertical="center"/>
    </xf>
    <xf numFmtId="0" fontId="272" fillId="79" borderId="29">
      <alignment horizontal="left" vertical="center"/>
    </xf>
    <xf numFmtId="206" fontId="296" fillId="81" borderId="25"/>
    <xf numFmtId="6" fontId="296" fillId="81" borderId="25"/>
    <xf numFmtId="6" fontId="296" fillId="81" borderId="25"/>
    <xf numFmtId="206" fontId="296" fillId="81" borderId="25"/>
    <xf numFmtId="5" fontId="193" fillId="0" borderId="25">
      <alignment horizontal="left" vertical="top"/>
    </xf>
    <xf numFmtId="275" fontId="297" fillId="0" borderId="25">
      <alignment horizontal="left" vertical="top"/>
    </xf>
    <xf numFmtId="0" fontId="298" fillId="82" borderId="0">
      <alignment horizontal="left" vertical="center"/>
    </xf>
    <xf numFmtId="0" fontId="299" fillId="0" borderId="0" applyNumberFormat="0" applyFill="0" applyBorder="0" applyAlignment="0" applyProtection="0"/>
    <xf numFmtId="5" fontId="27" fillId="0" borderId="8">
      <alignment horizontal="left" vertical="top"/>
    </xf>
    <xf numFmtId="275" fontId="300" fillId="0" borderId="8">
      <alignment horizontal="left" vertical="top"/>
    </xf>
    <xf numFmtId="0" fontId="301" fillId="0" borderId="8">
      <alignment horizontal="left"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361" fontId="16" fillId="0" borderId="0" applyFont="0" applyFill="0" applyBorder="0" applyAlignment="0" applyProtection="0"/>
    <xf numFmtId="362" fontId="16" fillId="0" borderId="0" applyFont="0" applyFill="0" applyBorder="0" applyAlignment="0" applyProtection="0"/>
    <xf numFmtId="188" fontId="153" fillId="0" borderId="0" applyFont="0" applyFill="0" applyBorder="0" applyAlignment="0" applyProtection="0"/>
    <xf numFmtId="363" fontId="153" fillId="0" borderId="0" applyFon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302" fillId="0" borderId="0" applyNumberFormat="0" applyFont="0" applyFill="0" applyBorder="0" applyProtection="0">
      <alignment horizontal="center" vertical="center"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364" fontId="16" fillId="0" borderId="0" applyFont="0" applyFill="0" applyBorder="0" applyAlignment="0" applyProtection="0"/>
    <xf numFmtId="365" fontId="16" fillId="0" borderId="0" applyFont="0" applyFill="0" applyBorder="0" applyAlignment="0" applyProtection="0"/>
    <xf numFmtId="0" fontId="106" fillId="22" borderId="0" applyNumberFormat="0" applyBorder="0" applyAlignment="0" applyProtection="0"/>
    <xf numFmtId="0" fontId="303" fillId="0" borderId="62" applyNumberFormat="0" applyFont="0" applyAlignment="0">
      <alignment horizontal="center"/>
    </xf>
    <xf numFmtId="0" fontId="303" fillId="0" borderId="62" applyNumberFormat="0" applyFont="0" applyAlignment="0">
      <alignment horizontal="center"/>
    </xf>
    <xf numFmtId="0" fontId="303" fillId="0" borderId="62" applyNumberFormat="0" applyFont="0" applyAlignment="0">
      <alignment horizontal="center"/>
    </xf>
    <xf numFmtId="0" fontId="304" fillId="22" borderId="0" applyNumberFormat="0" applyBorder="0" applyAlignment="0" applyProtection="0"/>
    <xf numFmtId="0" fontId="305" fillId="0" borderId="0" applyNumberFormat="0" applyFill="0" applyBorder="0" applyAlignment="0" applyProtection="0"/>
    <xf numFmtId="0" fontId="96" fillId="0" borderId="63" applyFont="0" applyBorder="0" applyAlignment="0">
      <alignment horizontal="center"/>
    </xf>
    <xf numFmtId="178" fontId="18" fillId="0" borderId="0" applyFont="0" applyFill="0" applyBorder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306" fillId="0" borderId="0">
      <alignment vertical="center"/>
    </xf>
    <xf numFmtId="178" fontId="307" fillId="0" borderId="0" applyFont="0" applyFill="0" applyBorder="0" applyAlignment="0" applyProtection="0"/>
    <xf numFmtId="173" fontId="307" fillId="0" borderId="0" applyFont="0" applyFill="0" applyBorder="0" applyAlignment="0" applyProtection="0"/>
    <xf numFmtId="210" fontId="16" fillId="0" borderId="0" applyFont="0" applyFill="0" applyBorder="0" applyAlignment="0" applyProtection="0"/>
    <xf numFmtId="366" fontId="16" fillId="0" borderId="0" applyFont="0" applyFill="0" applyBorder="0" applyAlignment="0" applyProtection="0"/>
    <xf numFmtId="0" fontId="308" fillId="0" borderId="0" applyNumberFormat="0" applyFill="0" applyBorder="0" applyAlignment="0" applyProtection="0">
      <alignment vertical="top"/>
      <protection locked="0"/>
    </xf>
    <xf numFmtId="0" fontId="30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310" fillId="0" borderId="0" applyFont="0" applyFill="0" applyBorder="0" applyAlignment="0" applyProtection="0"/>
    <xf numFmtId="0" fontId="310" fillId="0" borderId="0" applyFont="0" applyFill="0" applyBorder="0" applyAlignment="0" applyProtection="0"/>
    <xf numFmtId="0" fontId="6" fillId="0" borderId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311" fillId="0" borderId="0" applyBorder="0" applyAlignment="0" applyProtection="0"/>
    <xf numFmtId="0" fontId="312" fillId="0" borderId="0"/>
    <xf numFmtId="0" fontId="313" fillId="0" borderId="18"/>
    <xf numFmtId="0" fontId="314" fillId="0" borderId="18"/>
    <xf numFmtId="0" fontId="314" fillId="0" borderId="18"/>
    <xf numFmtId="0" fontId="313" fillId="0" borderId="18"/>
    <xf numFmtId="176" fontId="2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70" fillId="0" borderId="0"/>
    <xf numFmtId="0" fontId="70" fillId="0" borderId="0"/>
    <xf numFmtId="0" fontId="315" fillId="0" borderId="0"/>
    <xf numFmtId="0" fontId="145" fillId="0" borderId="0"/>
    <xf numFmtId="0" fontId="52" fillId="0" borderId="12"/>
    <xf numFmtId="178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0" fontId="306" fillId="0" borderId="0">
      <alignment horizontal="distributed" vertical="center"/>
    </xf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6" fillId="0" borderId="0"/>
    <xf numFmtId="9" fontId="316" fillId="0" borderId="0" applyFont="0" applyFill="0" applyBorder="0" applyAlignment="0" applyProtection="0"/>
    <xf numFmtId="209" fontId="16" fillId="0" borderId="0" applyFont="0" applyFill="0" applyBorder="0" applyAlignment="0" applyProtection="0"/>
    <xf numFmtId="213" fontId="16" fillId="0" borderId="0" applyFont="0" applyFill="0" applyBorder="0" applyAlignment="0" applyProtection="0"/>
    <xf numFmtId="0" fontId="16" fillId="0" borderId="0"/>
    <xf numFmtId="1" fontId="317" fillId="0" borderId="0"/>
    <xf numFmtId="0" fontId="317" fillId="0" borderId="0"/>
    <xf numFmtId="40" fontId="318" fillId="0" borderId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0" borderId="0"/>
    <xf numFmtId="3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319" fillId="0" borderId="0" applyNumberFormat="0" applyFill="0" applyBorder="0" applyAlignment="0" applyProtection="0">
      <alignment vertical="top"/>
      <protection locked="0"/>
    </xf>
    <xf numFmtId="174" fontId="60" fillId="0" borderId="0" applyFont="0" applyFill="0" applyBorder="0" applyAlignment="0" applyProtection="0"/>
    <xf numFmtId="6" fontId="37" fillId="0" borderId="0" applyFont="0" applyFill="0" applyBorder="0" applyAlignment="0" applyProtection="0"/>
    <xf numFmtId="184" fontId="60" fillId="0" borderId="0" applyFont="0" applyFill="0" applyBorder="0" applyAlignment="0" applyProtection="0"/>
    <xf numFmtId="0" fontId="320" fillId="0" borderId="0" applyNumberFormat="0" applyFill="0" applyBorder="0" applyAlignment="0" applyProtection="0">
      <alignment vertical="top"/>
      <protection locked="0"/>
    </xf>
    <xf numFmtId="368" fontId="239" fillId="0" borderId="0" applyFont="0" applyFill="0" applyBorder="0" applyAlignment="0" applyProtection="0"/>
    <xf numFmtId="199" fontId="239" fillId="0" borderId="0" applyFont="0" applyFill="0" applyBorder="0" applyAlignment="0" applyProtection="0"/>
    <xf numFmtId="0" fontId="316" fillId="0" borderId="0"/>
    <xf numFmtId="0" fontId="321" fillId="0" borderId="0" applyNumberFormat="0" applyFill="0" applyBorder="0" applyAlignment="0" applyProtection="0">
      <alignment vertical="top"/>
      <protection locked="0"/>
    </xf>
    <xf numFmtId="177" fontId="316" fillId="0" borderId="0" applyFont="0" applyFill="0" applyBorder="0" applyAlignment="0" applyProtection="0"/>
    <xf numFmtId="176" fontId="316" fillId="0" borderId="0" applyFont="0" applyFill="0" applyBorder="0" applyAlignment="0" applyProtection="0"/>
    <xf numFmtId="290" fontId="322" fillId="0" borderId="53">
      <alignment horizontal="center"/>
    </xf>
    <xf numFmtId="43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3" fontId="6" fillId="0" borderId="0">
      <alignment vertical="center" wrapText="1"/>
    </xf>
  </cellStyleXfs>
  <cellXfs count="159">
    <xf numFmtId="0" fontId="0" fillId="0" borderId="0" xfId="0"/>
    <xf numFmtId="3" fontId="1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222" fontId="2" fillId="0" borderId="0" xfId="0" applyNumberFormat="1" applyFont="1" applyAlignment="1">
      <alignment vertical="center" wrapText="1"/>
    </xf>
    <xf numFmtId="369" fontId="2" fillId="0" borderId="0" xfId="0" applyNumberFormat="1" applyFont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3" fontId="1" fillId="0" borderId="8" xfId="0" applyNumberFormat="1" applyFont="1" applyBorder="1" applyAlignment="1">
      <alignment horizontal="center" vertical="center" wrapText="1"/>
    </xf>
    <xf numFmtId="369" fontId="1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69" fontId="3" fillId="0" borderId="0" xfId="0" applyNumberFormat="1" applyFont="1" applyAlignment="1">
      <alignment vertical="center" wrapText="1"/>
    </xf>
    <xf numFmtId="0" fontId="145" fillId="0" borderId="0" xfId="0" applyFont="1"/>
    <xf numFmtId="0" fontId="8" fillId="0" borderId="0" xfId="0" applyFont="1" applyAlignment="1"/>
    <xf numFmtId="0" fontId="6" fillId="0" borderId="0" xfId="0" applyFont="1"/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29" xfId="0" applyNumberFormat="1" applyFont="1" applyBorder="1" applyAlignment="1">
      <alignment horizontal="right" vertical="center" wrapText="1"/>
    </xf>
    <xf numFmtId="3" fontId="184" fillId="0" borderId="29" xfId="8351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8" fillId="0" borderId="29" xfId="0" applyNumberFormat="1" applyFont="1" applyBorder="1" applyAlignment="1">
      <alignment horizontal="left" vertical="center" wrapText="1"/>
    </xf>
    <xf numFmtId="3" fontId="184" fillId="0" borderId="29" xfId="0" applyNumberFormat="1" applyFont="1" applyBorder="1" applyAlignment="1">
      <alignment horizontal="right" vertical="center" wrapText="1"/>
    </xf>
    <xf numFmtId="247" fontId="8" fillId="0" borderId="0" xfId="0" applyNumberFormat="1" applyFont="1" applyAlignment="1">
      <alignment vertical="center"/>
    </xf>
    <xf numFmtId="3" fontId="12" fillId="0" borderId="29" xfId="0" applyNumberFormat="1" applyFont="1" applyBorder="1" applyAlignment="1">
      <alignment horizontal="right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left" vertical="center" wrapText="1"/>
    </xf>
    <xf numFmtId="3" fontId="324" fillId="0" borderId="29" xfId="8351" applyNumberFormat="1" applyFont="1" applyBorder="1" applyAlignment="1">
      <alignment horizontal="center" vertical="center"/>
    </xf>
    <xf numFmtId="294" fontId="8" fillId="0" borderId="0" xfId="0" applyNumberFormat="1" applyFont="1" applyAlignment="1">
      <alignment vertical="center"/>
    </xf>
    <xf numFmtId="3" fontId="6" fillId="0" borderId="29" xfId="0" applyNumberFormat="1" applyFont="1" applyBorder="1" applyAlignment="1">
      <alignment horizontal="left" vertical="center"/>
    </xf>
    <xf numFmtId="3" fontId="6" fillId="0" borderId="29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left" vertical="center"/>
    </xf>
    <xf numFmtId="3" fontId="184" fillId="0" borderId="29" xfId="0" applyNumberFormat="1" applyFont="1" applyBorder="1" applyAlignment="1">
      <alignment horizontal="right" vertical="center"/>
    </xf>
    <xf numFmtId="3" fontId="329" fillId="0" borderId="0" xfId="0" applyNumberFormat="1" applyFont="1"/>
    <xf numFmtId="3" fontId="184" fillId="0" borderId="29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horizontal="center" vertical="center"/>
    </xf>
    <xf numFmtId="3" fontId="324" fillId="0" borderId="29" xfId="0" applyNumberFormat="1" applyFont="1" applyBorder="1" applyAlignment="1">
      <alignment vertical="center"/>
    </xf>
    <xf numFmtId="3" fontId="324" fillId="0" borderId="29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vertical="center"/>
    </xf>
    <xf numFmtId="3" fontId="184" fillId="0" borderId="29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vertical="center"/>
    </xf>
    <xf numFmtId="3" fontId="6" fillId="0" borderId="29" xfId="8352" applyFont="1" applyBorder="1" applyAlignment="1">
      <alignment vertical="center" wrapText="1"/>
    </xf>
    <xf numFmtId="3" fontId="8" fillId="0" borderId="29" xfId="0" applyNumberFormat="1" applyFont="1" applyBorder="1" applyAlignment="1">
      <alignment horizontal="center"/>
    </xf>
    <xf numFmtId="3" fontId="8" fillId="0" borderId="29" xfId="0" applyNumberFormat="1" applyFont="1" applyBorder="1" applyAlignment="1"/>
    <xf numFmtId="3" fontId="184" fillId="0" borderId="29" xfId="0" applyNumberFormat="1" applyFont="1" applyBorder="1" applyAlignment="1"/>
    <xf numFmtId="3" fontId="184" fillId="0" borderId="29" xfId="0" applyNumberFormat="1" applyFont="1" applyBorder="1" applyAlignment="1">
      <alignment horizontal="center"/>
    </xf>
    <xf numFmtId="3" fontId="325" fillId="0" borderId="0" xfId="0" applyNumberFormat="1" applyFont="1"/>
    <xf numFmtId="3" fontId="32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247" fontId="6" fillId="0" borderId="0" xfId="0" applyNumberFormat="1" applyFont="1"/>
    <xf numFmtId="231" fontId="6" fillId="0" borderId="0" xfId="0" applyNumberFormat="1" applyFont="1"/>
    <xf numFmtId="0" fontId="8" fillId="0" borderId="0" xfId="0" applyFont="1" applyAlignment="1">
      <alignment horizontal="left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left" vertical="center" wrapText="1"/>
    </xf>
    <xf numFmtId="3" fontId="324" fillId="0" borderId="4" xfId="0" applyNumberFormat="1" applyFont="1" applyBorder="1" applyAlignment="1">
      <alignment horizontal="right" vertical="center"/>
    </xf>
    <xf numFmtId="3" fontId="324" fillId="0" borderId="4" xfId="8351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left" vertical="center"/>
    </xf>
    <xf numFmtId="3" fontId="324" fillId="0" borderId="11" xfId="0" applyNumberFormat="1" applyFont="1" applyBorder="1" applyAlignment="1">
      <alignment horizontal="right" vertical="center"/>
    </xf>
    <xf numFmtId="3" fontId="324" fillId="0" borderId="11" xfId="8351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left" vertical="center"/>
    </xf>
    <xf numFmtId="3" fontId="324" fillId="0" borderId="45" xfId="0" applyNumberFormat="1" applyFont="1" applyBorder="1" applyAlignment="1">
      <alignment horizontal="right" vertical="center"/>
    </xf>
    <xf numFmtId="3" fontId="324" fillId="0" borderId="45" xfId="8351" applyNumberFormat="1" applyFont="1" applyBorder="1" applyAlignment="1">
      <alignment horizontal="center" vertical="center"/>
    </xf>
    <xf numFmtId="3" fontId="328" fillId="0" borderId="45" xfId="8351" applyNumberFormat="1" applyFont="1" applyBorder="1" applyAlignment="1">
      <alignment horizontal="center" vertical="center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 wrapText="1"/>
    </xf>
    <xf numFmtId="3" fontId="8" fillId="0" borderId="53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/>
    <xf numFmtId="3" fontId="8" fillId="0" borderId="29" xfId="0" applyNumberFormat="1" applyFont="1" applyBorder="1"/>
    <xf numFmtId="312" fontId="8" fillId="0" borderId="29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294" fontId="6" fillId="0" borderId="0" xfId="0" applyNumberFormat="1" applyFont="1" applyBorder="1"/>
    <xf numFmtId="3" fontId="6" fillId="0" borderId="29" xfId="0" applyNumberFormat="1" applyFont="1" applyBorder="1" applyAlignment="1">
      <alignment horizontal="center"/>
    </xf>
    <xf numFmtId="294" fontId="6" fillId="0" borderId="29" xfId="0" applyNumberFormat="1" applyFont="1" applyBorder="1"/>
    <xf numFmtId="3" fontId="6" fillId="0" borderId="29" xfId="0" applyNumberFormat="1" applyFont="1" applyBorder="1" applyAlignment="1">
      <alignment horizontal="right"/>
    </xf>
    <xf numFmtId="3" fontId="326" fillId="0" borderId="29" xfId="0" applyNumberFormat="1" applyFont="1" applyBorder="1"/>
    <xf numFmtId="3" fontId="6" fillId="0" borderId="29" xfId="0" applyNumberFormat="1" applyFont="1" applyBorder="1" applyAlignment="1">
      <alignment horizontal="left" wrapText="1"/>
    </xf>
    <xf numFmtId="3" fontId="330" fillId="0" borderId="29" xfId="0" applyNumberFormat="1" applyFont="1" applyBorder="1"/>
    <xf numFmtId="3" fontId="326" fillId="0" borderId="29" xfId="0" applyNumberFormat="1" applyFont="1" applyBorder="1" applyAlignment="1">
      <alignment wrapText="1"/>
    </xf>
    <xf numFmtId="3" fontId="128" fillId="0" borderId="29" xfId="0" applyNumberFormat="1" applyFont="1" applyBorder="1"/>
    <xf numFmtId="3" fontId="128" fillId="0" borderId="29" xfId="0" applyNumberFormat="1" applyFont="1" applyBorder="1" applyAlignment="1">
      <alignment horizontal="right" vertical="center"/>
    </xf>
    <xf numFmtId="3" fontId="128" fillId="0" borderId="29" xfId="0" applyNumberFormat="1" applyFont="1" applyBorder="1" applyAlignment="1">
      <alignment horizontal="center" vertical="center"/>
    </xf>
    <xf numFmtId="3" fontId="128" fillId="63" borderId="29" xfId="0" applyNumberFormat="1" applyFont="1" applyFill="1" applyBorder="1"/>
    <xf numFmtId="3" fontId="8" fillId="0" borderId="0" xfId="0" applyNumberFormat="1" applyFont="1" applyBorder="1"/>
    <xf numFmtId="3" fontId="128" fillId="0" borderId="29" xfId="0" applyNumberFormat="1" applyFont="1" applyBorder="1" applyAlignment="1"/>
    <xf numFmtId="3" fontId="128" fillId="0" borderId="29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wrapText="1"/>
    </xf>
    <xf numFmtId="3" fontId="6" fillId="0" borderId="29" xfId="0" applyNumberFormat="1" applyFont="1" applyBorder="1" applyAlignment="1">
      <alignment vertical="center" wrapText="1"/>
    </xf>
    <xf numFmtId="3" fontId="8" fillId="0" borderId="29" xfId="0" applyNumberFormat="1" applyFont="1" applyBorder="1" applyAlignment="1">
      <alignment horizontal="left"/>
    </xf>
    <xf numFmtId="3" fontId="6" fillId="0" borderId="29" xfId="0" applyNumberFormat="1" applyFont="1" applyBorder="1" applyAlignment="1">
      <alignment horizontal="left"/>
    </xf>
    <xf numFmtId="3" fontId="6" fillId="0" borderId="29" xfId="8352" applyFont="1" applyBorder="1">
      <alignment vertical="center" wrapText="1"/>
    </xf>
    <xf numFmtId="3" fontId="330" fillId="0" borderId="0" xfId="0" applyNumberFormat="1" applyFont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left" vertical="center" wrapText="1"/>
    </xf>
    <xf numFmtId="247" fontId="6" fillId="0" borderId="0" xfId="0" applyNumberFormat="1" applyFont="1" applyBorder="1"/>
    <xf numFmtId="3" fontId="5" fillId="0" borderId="4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323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64" xfId="0" applyNumberFormat="1" applyFont="1" applyBorder="1" applyAlignment="1">
      <alignment horizontal="center" vertical="center" wrapText="1"/>
    </xf>
    <xf numFmtId="3" fontId="2" fillId="0" borderId="68" xfId="0" applyNumberFormat="1" applyFont="1" applyBorder="1" applyAlignment="1">
      <alignment horizontal="center" vertical="center" wrapText="1"/>
    </xf>
    <xf numFmtId="3" fontId="2" fillId="0" borderId="65" xfId="0" applyNumberFormat="1" applyFont="1" applyBorder="1" applyAlignment="1">
      <alignment horizontal="center" vertical="center" wrapText="1"/>
    </xf>
    <xf numFmtId="3" fontId="4" fillId="0" borderId="66" xfId="0" applyNumberFormat="1" applyFont="1" applyBorder="1" applyAlignment="1">
      <alignment horizontal="center" vertical="center" wrapText="1"/>
    </xf>
    <xf numFmtId="3" fontId="4" fillId="0" borderId="67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327" fillId="0" borderId="0" xfId="0" applyFont="1" applyAlignment="1">
      <alignment horizontal="center"/>
    </xf>
    <xf numFmtId="3" fontId="325" fillId="0" borderId="3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center" vertical="center" wrapText="1"/>
    </xf>
    <xf numFmtId="3" fontId="325" fillId="0" borderId="3" xfId="0" applyNumberFormat="1" applyFont="1" applyBorder="1" applyAlignment="1">
      <alignment horizontal="right"/>
    </xf>
    <xf numFmtId="3" fontId="8" fillId="0" borderId="64" xfId="0" applyNumberFormat="1" applyFont="1" applyBorder="1" applyAlignment="1">
      <alignment horizontal="center" vertical="center" wrapText="1"/>
    </xf>
    <xf numFmtId="3" fontId="8" fillId="0" borderId="68" xfId="0" applyNumberFormat="1" applyFont="1" applyBorder="1" applyAlignment="1">
      <alignment horizontal="center" vertical="center" wrapText="1"/>
    </xf>
    <xf numFmtId="3" fontId="8" fillId="0" borderId="65" xfId="0" applyNumberFormat="1" applyFont="1" applyBorder="1" applyAlignment="1">
      <alignment horizontal="center" vertical="center" wrapText="1"/>
    </xf>
    <xf numFmtId="3" fontId="8" fillId="0" borderId="53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3" fontId="8" fillId="0" borderId="69" xfId="0" applyNumberFormat="1" applyFont="1" applyBorder="1" applyAlignment="1">
      <alignment horizontal="center" vertical="center" wrapText="1"/>
    </xf>
    <xf numFmtId="3" fontId="8" fillId="0" borderId="70" xfId="0" applyNumberFormat="1" applyFont="1" applyBorder="1" applyAlignment="1">
      <alignment horizontal="center" vertical="center" wrapText="1"/>
    </xf>
    <xf numFmtId="3" fontId="8" fillId="0" borderId="71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72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</cellXfs>
  <cellStyles count="8353">
    <cellStyle name="_x0001_" xfId="4"/>
    <cellStyle name="_x000e__x0010_" xfId="5"/>
    <cellStyle name=" " xfId="6"/>
    <cellStyle name="          _x000a__x000a_shell=progman.exe_x000a__x000a_m" xfId="7"/>
    <cellStyle name="          _x000d__x000a_shell=progman.exe_x000d__x000a_m" xfId="8"/>
    <cellStyle name="          _x000d__x000a_shell=progman.exe_x000d__x000a_m 2" xfId="9"/>
    <cellStyle name="          _x000d__x000a_shell=progman.exe_x000d__x000a_m 2 2" xfId="10"/>
    <cellStyle name="          _x000d__x000a_shell=progman.exe_x000d__x000a_m 3" xfId="11"/>
    <cellStyle name="          _x000d__x000a_shell=progman.exe_x000d__x000a_m 4" xfId="12"/>
    <cellStyle name="          _x000d__x000a_shell=progman.exe_x000d__x000a_m_7. BC đau nam HK moi ( 17-10)" xfId="13"/>
    <cellStyle name=" _04 DC" xfId="14"/>
    <cellStyle name=" _04 DC(3rd)" xfId="15"/>
    <cellStyle name=" _090213  Schedule for 2nd evaluation_Tuan B" xfId="16"/>
    <cellStyle name="_x0001_ 2" xfId="17"/>
    <cellStyle name="_x0001_ 3" xfId="18"/>
    <cellStyle name="_x0001_ 4" xfId="19"/>
    <cellStyle name="_x0001_ 5" xfId="20"/>
    <cellStyle name="_x0001_ 6" xfId="21"/>
    <cellStyle name="_x0001_ 7" xfId="22"/>
    <cellStyle name="_x0001_ 8" xfId="23"/>
    <cellStyle name="_x0001_ 9" xfId="24"/>
    <cellStyle name="_x000a__x000a_JournalTemplate=C:\COMFO\CTALK\JOURSTD.TPL_x000a__x000a_LbStateAddress=3 3 0 251 1 89 2 311_x000a__x000a_LbStateJou" xfId="25"/>
    <cellStyle name="_x000a__x000c_" xfId="26"/>
    <cellStyle name="_x000c__x000a_ဠ" xfId="27"/>
    <cellStyle name="_x000d__x000a_JournalTemplate=C:\COMFO\CTALK\JOURSTD.TPL_x000d__x000a_LbStateAddress=3 3 0 251 1 89 2 311_x000d__x000a_LbStateJou" xfId="28"/>
    <cellStyle name="#,##0" xfId="29"/>
    <cellStyle name="#,##0 2" xfId="30"/>
    <cellStyle name="#,##0 2 2" xfId="31"/>
    <cellStyle name="#,##0 3" xfId="32"/>
    <cellStyle name="#,##0 3 2" xfId="33"/>
    <cellStyle name="#,##0 4" xfId="34"/>
    <cellStyle name="#,##0 4 2" xfId="35"/>
    <cellStyle name="#,##0_Thành phố-Nhu cau CCTL 2016" xfId="36"/>
    <cellStyle name="%" xfId="37"/>
    <cellStyle name="% 2" xfId="38"/>
    <cellStyle name="%_bo sung du toan  hong linh" xfId="39"/>
    <cellStyle name="%_DU LIEU CAP PHAT CHINH LY" xfId="40"/>
    <cellStyle name="%_DU LIEU CAP PHAT CHINH LY_Nhatki_Chi" xfId="41"/>
    <cellStyle name="%_Nhatki_Chi" xfId="42"/>
    <cellStyle name="%_NHU CAU VA NGUON THUC HIEN CCTL CAP XA" xfId="43"/>
    <cellStyle name="%_PHU LUC CHIEU SANG(13.6.2013)" xfId="44"/>
    <cellStyle name="%_Phụ luc goi 5" xfId="45"/>
    <cellStyle name="%_Phụ luc goi 5 2" xfId="46"/>
    <cellStyle name="%_Phụ luc goi 5_DU LIEU CAP PHAT CHINH LY" xfId="47"/>
    <cellStyle name="%_Phụ luc goi 5_DU LIEU CAP PHAT CHINH LY_Nhatki_Chi" xfId="48"/>
    <cellStyle name="%_Phụ luc goi 5_Nhatki_Chi" xfId="49"/>
    <cellStyle name="%_Phụ luc goi 5_So bao lut (version 1)" xfId="50"/>
    <cellStyle name="%_Phụ luc goi 5_So bao lut (version 1)_Nhatki_Chi" xfId="51"/>
    <cellStyle name="%_Sheet1" xfId="52"/>
    <cellStyle name="%_So bao lut (version 1)" xfId="53"/>
    <cellStyle name="%_So bao lut (version 1)_Nhatki_Chi" xfId="54"/>
    <cellStyle name="%_TH BHXH 2015" xfId="55"/>
    <cellStyle name="%_Thành phố-Nhu cau CCTL 2016" xfId="56"/>
    <cellStyle name="%_THU NS den 21.12.2014" xfId="57"/>
    <cellStyle name="*l_x0010_" xfId="58"/>
    <cellStyle name=",." xfId="59"/>
    <cellStyle name="." xfId="60"/>
    <cellStyle name=". 2" xfId="61"/>
    <cellStyle name="._DU LIEU CAP PHAT CHINH LY" xfId="62"/>
    <cellStyle name=".d©y" xfId="63"/>
    <cellStyle name="??" xfId="64"/>
    <cellStyle name="?? [ - ??1" xfId="65"/>
    <cellStyle name="?? [ - ??2" xfId="66"/>
    <cellStyle name="?? [ - ??3" xfId="67"/>
    <cellStyle name="?? [ - ??4" xfId="68"/>
    <cellStyle name="?? [ - ??5" xfId="69"/>
    <cellStyle name="?? [ - ??6" xfId="70"/>
    <cellStyle name="?? [ - ??7" xfId="71"/>
    <cellStyle name="?? [ - ??8" xfId="72"/>
    <cellStyle name="?? [0.00]_      " xfId="73"/>
    <cellStyle name="?? [0]" xfId="74"/>
    <cellStyle name="?? [0] 2" xfId="75"/>
    <cellStyle name="?? [0] 3" xfId="76"/>
    <cellStyle name="?? 10" xfId="77"/>
    <cellStyle name="?? 11" xfId="78"/>
    <cellStyle name="?? 12" xfId="79"/>
    <cellStyle name="?? 13" xfId="80"/>
    <cellStyle name="?? 14" xfId="81"/>
    <cellStyle name="?? 15" xfId="82"/>
    <cellStyle name="?? 16" xfId="83"/>
    <cellStyle name="?? 17" xfId="84"/>
    <cellStyle name="?? 2" xfId="85"/>
    <cellStyle name="?? 2 2" xfId="86"/>
    <cellStyle name="?? 3" xfId="87"/>
    <cellStyle name="?? 4" xfId="88"/>
    <cellStyle name="?? 5" xfId="89"/>
    <cellStyle name="?? 6" xfId="90"/>
    <cellStyle name="?? 7" xfId="91"/>
    <cellStyle name="?? 8" xfId="92"/>
    <cellStyle name="?? 9" xfId="93"/>
    <cellStyle name="?? m?c 1" xfId="94"/>
    <cellStyle name="?? m?c 2" xfId="95"/>
    <cellStyle name="?? m?c 3" xfId="96"/>
    <cellStyle name="?? m?c 4" xfId="97"/>
    <cellStyle name="?_x001d_??%U©÷u&amp;H©÷9_x0008_? s_x000a__x0007__x0001__x0001_" xfId="98"/>
    <cellStyle name="?_x001d_??%U©÷u&amp;H©÷9_x0008_? s_x000a__x0007__x0001__x0001_ 2" xfId="99"/>
    <cellStyle name="???? [0.00]_      " xfId="100"/>
    <cellStyle name="??????" xfId="101"/>
    <cellStyle name="?????? 2" xfId="102"/>
    <cellStyle name="?????? 3" xfId="103"/>
    <cellStyle name="??????_Thành phố-Nhu cau CCTL 2016" xfId="104"/>
    <cellStyle name="????_      " xfId="105"/>
    <cellStyle name="???[0]_?? DI" xfId="106"/>
    <cellStyle name="???_?? DI" xfId="107"/>
    <cellStyle name="???R쀀Àok1" xfId="108"/>
    <cellStyle name="??[0]_BRE" xfId="109"/>
    <cellStyle name="??_      " xfId="110"/>
    <cellStyle name="??A? [0]_laroux_1_¢¬???¢â? " xfId="111"/>
    <cellStyle name="??A?_laroux_1_¢¬???¢â? " xfId="112"/>
    <cellStyle name="??u ra" xfId="113"/>
    <cellStyle name="??u ra 2" xfId="114"/>
    <cellStyle name="??u vào" xfId="115"/>
    <cellStyle name="??u vào 2" xfId="116"/>
    <cellStyle name="?¡±¢¥?_?¨ù??¢´¢¥_¢¬???¢â? " xfId="117"/>
    <cellStyle name="_x0001_?¶æµ_x001b_ºß­ " xfId="118"/>
    <cellStyle name="_x0001_?¶æµ_x001b_ºß­_" xfId="119"/>
    <cellStyle name="?ðÇ%U?&amp;H?_x0008_?s_x000a__x0007__x0001__x0001_" xfId="120"/>
    <cellStyle name="?ðÇ%U?&amp;H?_x0008_?s_x000a__x0007__x0001__x0001_ 2" xfId="121"/>
    <cellStyle name="[0]_Chi phÝ kh¸c_V" xfId="122"/>
    <cellStyle name="_x0001_\Ô" xfId="123"/>
    <cellStyle name="]_x000d__x000a_Zoomed=1_x000d__x000a_Row=0_x000d__x000a_Column=0_x000d__x000a_Height=0_x000d__x000a_Width=0_x000d__x000a_FontName=FoxFont_x000d__x000a_FontStyle=0_x000d__x000a_FontSize=9_x000d__x000a_PrtFontName=FoxPrin" xfId="124"/>
    <cellStyle name="_! an nhu cau ung von TPCP va HTCMT nam 2011 vung TNB - Doan Cong tac (29-5-2010)" xfId="125"/>
    <cellStyle name="_?_BOOKSHIP" xfId="126"/>
    <cellStyle name="__ [0.00]_PRODUCT DETAIL Q1" xfId="127"/>
    <cellStyle name="__ [0]_1202" xfId="128"/>
    <cellStyle name="__ [0]_1202_Result Red Store Jun" xfId="129"/>
    <cellStyle name="__ [0]_Book1" xfId="130"/>
    <cellStyle name="___(____)______" xfId="131"/>
    <cellStyle name="___[0]_Book1" xfId="132"/>
    <cellStyle name="____ [0.00]_PRODUCT DETAIL Q1" xfId="133"/>
    <cellStyle name="_____PRODUCT DETAIL Q1" xfId="134"/>
    <cellStyle name="____95" xfId="135"/>
    <cellStyle name="____Book1" xfId="136"/>
    <cellStyle name="___1202" xfId="137"/>
    <cellStyle name="___1202_Result Red Store Jun" xfId="138"/>
    <cellStyle name="___1202_Result Red Store Jun_1" xfId="139"/>
    <cellStyle name="___Book1" xfId="140"/>
    <cellStyle name="___Book1_Book1 (9)" xfId="141"/>
    <cellStyle name="___Book1_Feb Delivery Plan-Tuan B" xfId="142"/>
    <cellStyle name="___Book1_Feb Delivery Plan-Tuan B_HEAD ORDER FOR MARCH- CONFIRMED&amp;Calculation" xfId="143"/>
    <cellStyle name="___Book1_Format for Mar Addtional" xfId="144"/>
    <cellStyle name="___Book1_HEAD ORDER FOR MARCH- CONFIRMEDCalculation_Tuan B" xfId="145"/>
    <cellStyle name="___Book1_Result Red Store Jun" xfId="146"/>
    <cellStyle name="___Book1_Theo doi thang 1.2007" xfId="147"/>
    <cellStyle name="___Book1_Theo doi thang 1.2007_HEAD ORDER FOR MARCH- CONFIRMEDCalculation_Tuan B" xfId="148"/>
    <cellStyle name="___kc-elec system check list" xfId="149"/>
    <cellStyle name="___PRODUCT DETAIL Q1" xfId="150"/>
    <cellStyle name="_x0001__090213  Schedule for 2nd evaluation_Tuan B" xfId="151"/>
    <cellStyle name="_1 TONG HOP - CA NA" xfId="152"/>
    <cellStyle name="_1 TONG HOP - CA NA 2" xfId="153"/>
    <cellStyle name="_1.Tong hop KL, GT  - Dien chieu sang HLKB1" xfId="154"/>
    <cellStyle name="_123_DONG_THANH_Moi" xfId="155"/>
    <cellStyle name="_123_DONG_THANH_Moi_131114- Bieu giao du toan CTMTQG 2014 giao" xfId="156"/>
    <cellStyle name="_123_DONG_THANH_Moi_131114- Bieu giao du toan CTMTQG 2014 giao_Du toan chi NSDP 2017" xfId="157"/>
    <cellStyle name="_130307 So sanh thuc hien 2012 - du toan 2012 moi (pan khac)" xfId="158"/>
    <cellStyle name="_130313 Mau  bieu bao cao nguon luc cua dia phuong sua" xfId="159"/>
    <cellStyle name="_130818 Tong hop Danh gia thu 2013" xfId="160"/>
    <cellStyle name="_130818 Tong hop Danh gia thu 2013_140921 bu giam thu ND 209" xfId="161"/>
    <cellStyle name="_130818 Tong hop Danh gia thu 2013_150809  UTH  2015" xfId="162"/>
    <cellStyle name="_130818 Tong hop Danh gia thu 2013_150809  UTH  2015_Du toan chi NSDP 2017" xfId="163"/>
    <cellStyle name="_130818 Tong hop Danh gia thu 2013_A141023 UTH nam 2014 (574.100)" xfId="164"/>
    <cellStyle name="_130818 Tong hop Danh gia thu 2013_A150305 209" xfId="165"/>
    <cellStyle name="_130818 Tong hop Danh gia thu 2013_A151226 UTH 2015 (Tong hop)" xfId="166"/>
    <cellStyle name="_130818 Tong hop Danh gia thu 2013_A151226 UTH 2015 (Tong hop)_Du toan chi NSDP 2017" xfId="167"/>
    <cellStyle name="_130818 Tong hop Danh gia thu 2013_A160105 Thu 2015 (tinh theo so tong)" xfId="168"/>
    <cellStyle name="_130818 Tong hop Danh gia thu 2013_A160120 Thu kho bac nhan nuoc 2015 (dieu chinh Quang Ngai)" xfId="169"/>
    <cellStyle name="_130818 Tong hop Danh gia thu 2013_A160120 Thu kho bac nhan nuoc 2015 (dieu chinh Quang Ngai)_Du toan chi NSDP 2017" xfId="170"/>
    <cellStyle name="_130818 Tong hop Danh gia thu 2013_A160201 Thuc hien thu 2014, 2015, 2016 (Bao cao Vu)" xfId="171"/>
    <cellStyle name="_130818 Tong hop Danh gia thu 2013_A160922 PACD XNK 265-280" xfId="172"/>
    <cellStyle name="_130818 Tong hop Danh gia thu 2013_Book2" xfId="173"/>
    <cellStyle name="_130818 Tong hop Danh gia thu 2013_Book2_Du toan chi NSDP 2017" xfId="174"/>
    <cellStyle name="_130818 Tong hop Danh gia thu 2013_EXTIMATE 2016" xfId="175"/>
    <cellStyle name="_130818 Tong hop Danh gia thu 2013_REV 2014" xfId="176"/>
    <cellStyle name="_130818 Tong hop Danh gia thu 2013_REV 2014_Du toan chi NSDP 2017" xfId="177"/>
    <cellStyle name="_130818 Tong hop Danh gia thu 2013_REV 2015" xfId="178"/>
    <cellStyle name="_130818 Tong hop Danh gia thu 2013_Thu hang thang" xfId="179"/>
    <cellStyle name="_130818 Tong hop Danh gia thu 2013_Thu hang thang_Du toan chi NSDP 2017" xfId="180"/>
    <cellStyle name="_x0001__140310 Tham dinh luong Ca Mau 2013" xfId="181"/>
    <cellStyle name="_150115 Tong hop thu NSNN theo so KBNN (cong SGD dieu chinh Quang Ngai)" xfId="182"/>
    <cellStyle name="_150115 Tong hop thu NSNN theo so KBNN (goc)" xfId="183"/>
    <cellStyle name="_151007 Tang thu lam luong 2014 ra soat" xfId="184"/>
    <cellStyle name="_160112 Thu kho bac nhan nuoc 2015" xfId="185"/>
    <cellStyle name="_x0001__160505 BIEU CHI NSDP TREN DAU DAN (BAO GÔM BSCMT)" xfId="186"/>
    <cellStyle name="_160510 Cua khau quoc te duong bo" xfId="187"/>
    <cellStyle name="_19- Hai Duong-V1" xfId="188"/>
    <cellStyle name="_19- Hai Duong-V1_18_Vinh Phuc_HSV2_2015" xfId="189"/>
    <cellStyle name="_19- Hai Duong-V1_18_Vinh Phuc_Khai toan_2015" xfId="190"/>
    <cellStyle name="_19- Hai Duong-V1_33_Khanh Hoa (gui lai)_Bieu mau du toan 2015 _kem CV 1780" xfId="191"/>
    <cellStyle name="_19- Hai Duong-V1_4 BIEU DU TOAN 2015 -GUI CUC" xfId="192"/>
    <cellStyle name="_19- Hai Duong-V1_42_Gia Lai_Khai toan DT thu NSNN 2015" xfId="193"/>
    <cellStyle name="_19- Hai Duong-V1_Bieu chi tiet Toyota - Honda-123" xfId="194"/>
    <cellStyle name="_19- Hai Duong-V1_Mau thuyet minh 2014 Vinh Phuc" xfId="195"/>
    <cellStyle name="_19- Hai Duong-V1_TH Ket qua thao luan nam 2015 - Vong 1- TCT (Nhan)" xfId="196"/>
    <cellStyle name="_2013" xfId="197"/>
    <cellStyle name="_26-09 " xfId="198"/>
    <cellStyle name="_26-09 _" xfId="199"/>
    <cellStyle name="_5. Du toan dien chieu sang" xfId="200"/>
    <cellStyle name="_A151225 UTH Thu hai quan 2015" xfId="201"/>
    <cellStyle name="_A151225 UTH Thu hai quan 2015_Du toan chi NSDP 2017" xfId="202"/>
    <cellStyle name="_A160105 BANG TONG SO THU NOI DIA NSNN 11 THANG CHI TIET THEO SAC THUE  CHI TIET TINH" xfId="203"/>
    <cellStyle name="_A160105 Thu 2015 (tinh theo so tong)" xfId="204"/>
    <cellStyle name="_A160120 Thu kho bac nhan nuoc 2015 (dieu chinh Quang Ngai)" xfId="205"/>
    <cellStyle name="_A160120 Thu kho bac nhan nuoc 2015 (dieu chinh Quang Ngai)_Du toan chi NSDP 2017" xfId="206"/>
    <cellStyle name="_A160621 Dia phuong bao cao" xfId="207"/>
    <cellStyle name="_A160715 Tang thu de lai 2015" xfId="208"/>
    <cellStyle name="_A160922 PACD XNK 265-280" xfId="209"/>
    <cellStyle name="_Asimo show 17,18 Apr" xfId="210"/>
    <cellStyle name="_Bang Chi tieu (2)" xfId="211"/>
    <cellStyle name="_Bang Chi tieu (2) 2" xfId="212"/>
    <cellStyle name="_BAO GIA NGAY 24-10-08 (co dam)" xfId="213"/>
    <cellStyle name="_BAO GIA NGAY 24-10-08 (co dam) 2" xfId="214"/>
    <cellStyle name="_BC CV 6403 BKHĐT" xfId="215"/>
    <cellStyle name="_BD-BHN scptd 3-6-10" xfId="216"/>
    <cellStyle name="_x0001__Bieu bang TLP 2016 huyện Lộc Hà 2" xfId="217"/>
    <cellStyle name="_Book1" xfId="218"/>
    <cellStyle name="_Book1 (9)" xfId="219"/>
    <cellStyle name="_Book1 2" xfId="220"/>
    <cellStyle name="_Book1_1" xfId="221"/>
    <cellStyle name="_Book1_1_5. Du toan dien chieu sang" xfId="222"/>
    <cellStyle name="_Book1_1_A160621 Dia phuong bao cao" xfId="223"/>
    <cellStyle name="_Book1_1_A160715 Tang thu de lai 2015" xfId="224"/>
    <cellStyle name="_Book1_1_Phụ luc goi 5" xfId="225"/>
    <cellStyle name="_Book1_1_Tuyen (21-7-11)-doan 1" xfId="226"/>
    <cellStyle name="_Book1_131114- Bieu giao du toan CTMTQG 2014 giao" xfId="227"/>
    <cellStyle name="_Book1_131114- Bieu giao du toan CTMTQG 2014 giao_Du toan chi NSDP 2017" xfId="228"/>
    <cellStyle name="_Book1_5. Du toan dien chieu sang" xfId="229"/>
    <cellStyle name="_Book1_Book1" xfId="230"/>
    <cellStyle name="_Book1_Book1 2" xfId="231"/>
    <cellStyle name="_Book1_Book1_5. Du toan dien chieu sang" xfId="232"/>
    <cellStyle name="_Book1_Book1_TONG HOP QUYET TOAN THANH PHO 2013" xfId="233"/>
    <cellStyle name="_Book1_Book1_Tuyen (21-7-11)-doan 1" xfId="234"/>
    <cellStyle name="_Book1_Book1_Tuyen (21-7-11)-doan 1 2" xfId="235"/>
    <cellStyle name="_Book1_cap dien ha the - xay dung2" xfId="236"/>
    <cellStyle name="_Book1_cong hang rao" xfId="237"/>
    <cellStyle name="_Book1_cong hang rao_131114- Bieu giao du toan CTMTQG 2014 giao" xfId="238"/>
    <cellStyle name="_Book1_IN" xfId="239"/>
    <cellStyle name="_Book1_Kh ql62 (2010) 11-09" xfId="240"/>
    <cellStyle name="_Book1_Khoi luong" xfId="241"/>
    <cellStyle name="_Book1_Khung 2012" xfId="242"/>
    <cellStyle name="_Book1_Phụ luc goi 5" xfId="243"/>
    <cellStyle name="_Book1_phu luc tong ket tinh hinh TH giai doan 03-10 (ngay 30)" xfId="244"/>
    <cellStyle name="_Book1_phu luc tong ket tinh hinh TH giai doan 03-10 (ngay 30)_131114- Bieu giao du toan CTMTQG 2014 giao" xfId="245"/>
    <cellStyle name="_Book1_THUY DIEN DA KHAI THAM DINH" xfId="246"/>
    <cellStyle name="_Book1_THUY DIEN DA KHAI THAM DINH 2" xfId="247"/>
    <cellStyle name="_Book1_Tuyen (21-7-11)-doan 1" xfId="248"/>
    <cellStyle name="_Book1_Tuyen (21-7-11)-doan 1 2" xfId="249"/>
    <cellStyle name="_Book1_Tuyen (21-7-11)-doan 1_TONG HOP QUYET TOAN THANH PHO 2013" xfId="250"/>
    <cellStyle name="_Budget schedule 1H08_Acc dept" xfId="251"/>
    <cellStyle name="_C.cong+B.luong-Sanluong" xfId="252"/>
    <cellStyle name="_cap dien ha the - xay dung2" xfId="253"/>
    <cellStyle name="_Cau Phu Phuong" xfId="254"/>
    <cellStyle name="_Cau Phu Phuong 2" xfId="255"/>
    <cellStyle name="_Chau Thon - Tan Xuan (KCS 8-12-06)" xfId="256"/>
    <cellStyle name="_Chau Thon - Tan Xuan (KCS 8-12-06) 2" xfId="257"/>
    <cellStyle name="_cong hang rao" xfId="258"/>
    <cellStyle name="_cong vien cay xanh" xfId="259"/>
    <cellStyle name="_Copy of Market 2007" xfId="260"/>
    <cellStyle name="_x0001__CTMTQG 2015" xfId="261"/>
    <cellStyle name="_DCG TT09 G2 3.12.2007" xfId="262"/>
    <cellStyle name="_DCG TT09 G2 3.12.2007 2" xfId="263"/>
    <cellStyle name="_DCG TT09 G2 3.12.2007_TONG HOP QUYET TOAN THANH PHO 2013" xfId="264"/>
    <cellStyle name="_Dec 06 Plan1" xfId="265"/>
    <cellStyle name="_Dec 06 Plan1_Format for Feb,07" xfId="266"/>
    <cellStyle name="_Dec 06 Plan1_Format for Feb,07_HEAD ORDER FOR MARCH- CONFIRMED&amp;Calculation" xfId="267"/>
    <cellStyle name="_Dec 06 Plan1_Format for Mar Addtional" xfId="268"/>
    <cellStyle name="_Dec 06 Plan1_HEAD ORDER FOR MARCH- CONFIRMED&amp;Calculation" xfId="269"/>
    <cellStyle name="_Dec 06 Plan1_HEAD ORDER FOR MARCH- CONFIRMED&amp;Calculation_Theo doi thang 3.2007" xfId="270"/>
    <cellStyle name="_Dec Delivery Plan Summary 06-Mr.Khanh" xfId="271"/>
    <cellStyle name="_Dec Delivery Plan Summary 06-Mr.Khanh_HEAD ORDER FOR MARCH- CONFIRMEDCalculation_Tuan B" xfId="272"/>
    <cellStyle name="_Dec Delivery Plan Summary 06-Mr.Khanh_Theo doi thang 3.2007" xfId="273"/>
    <cellStyle name="_DG 2012-DT2013 - Theo sac thue -sua" xfId="274"/>
    <cellStyle name="_DG 2012-DT2013 - Theo sac thue -sua_120907 Thu tang them 4500" xfId="275"/>
    <cellStyle name="_DG 2012-DT2013 - Theo sac thue -sua_27-8Tong hop PA uoc 2012-DT 2013 -PA 420.000 ty-490.000 ty chuyen doi" xfId="276"/>
    <cellStyle name="_dien chieu sang" xfId="277"/>
    <cellStyle name="_dieu chinh theo TT so03 -TB234 ngay 8-4" xfId="278"/>
    <cellStyle name="_DO-D1500-KHONG CO TRONG DT" xfId="279"/>
    <cellStyle name="_DO-D1500-KHONG CO TRONG DT 2" xfId="280"/>
    <cellStyle name="_DON GIA GIAOTHAU TRU CHONG GIA QUANG DAI" xfId="281"/>
    <cellStyle name="_DON GIA GIAOTHAU TRU CHONG GIA QUANG DAI 2" xfId="282"/>
    <cellStyle name="_x0001__DT 2015 (Gui chuyen quan)" xfId="283"/>
    <cellStyle name="_DT khu DT long bien theo 179" xfId="284"/>
    <cellStyle name="_DT ma kem" xfId="285"/>
    <cellStyle name="_Du toan duong day va TBA QT " xfId="286"/>
    <cellStyle name="_Du toan PS Goi 2 theo bb ngày 31.7 va 1.9. trinh  (DG moi)" xfId="287"/>
    <cellStyle name="_Du toan PS goi01" xfId="288"/>
    <cellStyle name="_Du toan PS goi01 2" xfId="289"/>
    <cellStyle name="_Duyet TK thay đôi" xfId="290"/>
    <cellStyle name="_Duyet TK thay đôi_131114- Bieu giao du toan CTMTQG 2014 giao" xfId="291"/>
    <cellStyle name="_ET_STYLE_NoName_00_" xfId="292"/>
    <cellStyle name="_ET_STYLE_NoName_00_ 2" xfId="293"/>
    <cellStyle name="_ET_STYLE_NoName_00__TONG HOP QUYET TOAN THANH PHO 2013" xfId="294"/>
    <cellStyle name="_EXTIMATE 2016" xfId="295"/>
    <cellStyle name="_Feb Delivery Plan-Tuan B" xfId="296"/>
    <cellStyle name="_Feb Delivery Plan-Tuan B_HEAD ORDER FOR MARCH- CONFIRMED&amp;Calculation" xfId="297"/>
    <cellStyle name="_Feb Delivery Plan-Tuan B_HEAD ORDER FOR MARCH- CONFIRMED&amp;Calculation_Theo doi thang 3.2007" xfId="298"/>
    <cellStyle name="_Feb Delivery Plan-Tuan B_Theo doi thang 3.2007" xfId="299"/>
    <cellStyle name="_Gia goi 1" xfId="300"/>
    <cellStyle name="_Gia-Dai tuong niem liet sy" xfId="301"/>
    <cellStyle name="_Goi 1 A tham tra" xfId="302"/>
    <cellStyle name="_Goi 1 A tham tra 2" xfId="303"/>
    <cellStyle name="_Goi 1 in 20.4" xfId="304"/>
    <cellStyle name="_Goi 1 in 20.4 sua" xfId="305"/>
    <cellStyle name="_Goi 1in tong NT(da kiem tra)" xfId="306"/>
    <cellStyle name="_Goi 1in tong NT(da kiem tra) 2" xfId="307"/>
    <cellStyle name="_Goi 2 in20.4" xfId="308"/>
    <cellStyle name="_Goi 2- My Ly Ban trinh" xfId="309"/>
    <cellStyle name="_Goi 2- My Ly Ban trinh 2" xfId="310"/>
    <cellStyle name="_GOITHAUSO2" xfId="311"/>
    <cellStyle name="_GOITHAUSO3" xfId="312"/>
    <cellStyle name="_GOITHAUSO4" xfId="313"/>
    <cellStyle name="_x0001__Gửi Tr.phong DT136 2016" xfId="314"/>
    <cellStyle name="_HaHoa_TDT_DienCSang" xfId="315"/>
    <cellStyle name="_HaHoa19-5-07" xfId="316"/>
    <cellStyle name="_HEAD ORDER FOR MARCH- CONFIRMEDCalculation_Tuan B" xfId="317"/>
    <cellStyle name="_Hoi nghi" xfId="318"/>
    <cellStyle name="_HS thau" xfId="319"/>
    <cellStyle name="_Imp" xfId="320"/>
    <cellStyle name="_Imp_2" xfId="321"/>
    <cellStyle name="_Imp_2_Budget for year 2006" xfId="322"/>
    <cellStyle name="_Imp_2_Budgeting form 2006" xfId="323"/>
    <cellStyle name="_Imp_2_Budgeting form 2006 (2)" xfId="324"/>
    <cellStyle name="_Imp_2_bugdet khanh" xfId="325"/>
    <cellStyle name="_Imp_2_Service Activities Plan in 2005" xfId="326"/>
    <cellStyle name="_Imp_3" xfId="327"/>
    <cellStyle name="_Imp_4" xfId="328"/>
    <cellStyle name="_Imp_5" xfId="329"/>
    <cellStyle name="_Imp_5_Budget-05-1H-action plan-050425-rvs-short" xfId="330"/>
    <cellStyle name="_Imp_5_Service Activities Plan in 2005" xfId="331"/>
    <cellStyle name="_Imp_6" xfId="332"/>
    <cellStyle name="_Imp_6_Asimo show 17,18 Apr" xfId="333"/>
    <cellStyle name="_Imp_6_Layout check list" xfId="334"/>
    <cellStyle name="_Imp_7" xfId="335"/>
    <cellStyle name="_Imp_7_Budget for year 2006" xfId="336"/>
    <cellStyle name="_Imp_7_Budgeting form 2006" xfId="337"/>
    <cellStyle name="_Imp_7_Budgeting form 2006 (2)" xfId="338"/>
    <cellStyle name="_Imp_7_bugdet khanh" xfId="339"/>
    <cellStyle name="_Imp_8" xfId="340"/>
    <cellStyle name="_Imp_9" xfId="341"/>
    <cellStyle name="_Imp_A" xfId="342"/>
    <cellStyle name="_Imp_B" xfId="343"/>
    <cellStyle name="_Imp_B_Asimo show 17,18 Apr" xfId="344"/>
    <cellStyle name="_Imp_B_Layout check list" xfId="345"/>
    <cellStyle name="_Imp_Budget-05-1H-action plan-050425-rvs-short" xfId="346"/>
    <cellStyle name="_Imp_Service Activities Plan in 2005" xfId="347"/>
    <cellStyle name="_IN" xfId="348"/>
    <cellStyle name="_IN_131114- Bieu giao du toan CTMTQG 2014 giao" xfId="349"/>
    <cellStyle name="_Kh ql62 (2010) 11-09" xfId="350"/>
    <cellStyle name="_Khoi luong" xfId="351"/>
    <cellStyle name="_Khoi luong QL8B" xfId="352"/>
    <cellStyle name="_Khoi luong QL8B 2" xfId="353"/>
    <cellStyle name="_Khoi luong QL8B_TONG HOP QUYET TOAN THANH PHO 2013" xfId="354"/>
    <cellStyle name="_Khung 2012" xfId="355"/>
    <cellStyle name="_KL hoan thanh+PS 15.12.08 theo ban ve." xfId="356"/>
    <cellStyle name="_KL hoan thanh+PS 15.12.08 theo ban ve. 2" xfId="357"/>
    <cellStyle name="_KLdao chuan" xfId="358"/>
    <cellStyle name="_KT (2)" xfId="359"/>
    <cellStyle name="_KT (2) 2" xfId="360"/>
    <cellStyle name="_KT (2) 3" xfId="361"/>
    <cellStyle name="_KT (2)_1" xfId="362"/>
    <cellStyle name="_KT (2)_1 2" xfId="363"/>
    <cellStyle name="_KT (2)_1 3" xfId="364"/>
    <cellStyle name="_KT (2)_1_160505 BIEU CHI NSDP TREN DAU DAN (BAO GÔM BSCMT)" xfId="365"/>
    <cellStyle name="_KT (2)_1_CTMTQG 2015" xfId="366"/>
    <cellStyle name="_KT (2)_1_DT 2015 (Gui chuyen quan)" xfId="367"/>
    <cellStyle name="_KT (2)_1_Gửi Tr.phong DT136 2016" xfId="368"/>
    <cellStyle name="_KT (2)_1_Lora-tungchau" xfId="369"/>
    <cellStyle name="_KT (2)_1_Lora-tungchau 2" xfId="370"/>
    <cellStyle name="_KT (2)_1_NHU CAU VA NGUON THUC HIEN CCTL CAP XA" xfId="371"/>
    <cellStyle name="_KT (2)_1_Qt-HT3PQ1(CauKho)" xfId="372"/>
    <cellStyle name="_KT (2)_1_Thành phố-Nhu cau CCTL 2016" xfId="373"/>
    <cellStyle name="_KT (2)_1_Tuyen (21-7-11)-doan 1" xfId="374"/>
    <cellStyle name="_KT (2)_160505 BIEU CHI NSDP TREN DAU DAN (BAO GÔM BSCMT)" xfId="375"/>
    <cellStyle name="_KT (2)_2" xfId="376"/>
    <cellStyle name="_KT (2)_2_TG-TH" xfId="377"/>
    <cellStyle name="_KT (2)_2_TG-TH 2" xfId="378"/>
    <cellStyle name="_KT (2)_2_TG-TH 3" xfId="379"/>
    <cellStyle name="_KT (2)_2_TG-TH_160505 BIEU CHI NSDP TREN DAU DAN (BAO GÔM BSCMT)" xfId="380"/>
    <cellStyle name="_KT (2)_2_TG-TH_5. Du toan dien chieu sang" xfId="381"/>
    <cellStyle name="_KT (2)_2_TG-TH_ApGiaVatTu_cayxanh_latgach" xfId="382"/>
    <cellStyle name="_KT (2)_2_TG-TH_BANG TONG HOP TINH HINH THANH QUYET TOAN (MOI I)" xfId="383"/>
    <cellStyle name="_KT (2)_2_TG-TH_BAO GIA NGAY 24-10-08 (co dam)" xfId="384"/>
    <cellStyle name="_KT (2)_2_TG-TH_BC CV 6403 BKHĐT" xfId="385"/>
    <cellStyle name="_KT (2)_2_TG-TH_BC NQ11-CP - chinh sua lai" xfId="386"/>
    <cellStyle name="_KT (2)_2_TG-TH_BC NQ11-CP-Quynh sau bieu so3" xfId="387"/>
    <cellStyle name="_KT (2)_2_TG-TH_BC_NQ11-CP_-_Thao_sua_lai" xfId="388"/>
    <cellStyle name="_KT (2)_2_TG-TH_Bieu bang TLP 2016 huyện Lộc Hà 2" xfId="389"/>
    <cellStyle name="_KT (2)_2_TG-TH_Book1" xfId="390"/>
    <cellStyle name="_KT (2)_2_TG-TH_Book1_1" xfId="391"/>
    <cellStyle name="_KT (2)_2_TG-TH_Book1_1_BC CV 6403 BKHĐT" xfId="392"/>
    <cellStyle name="_KT (2)_2_TG-TH_Book1_1_Luy ke von ung nam 2011 -Thoa gui ngay 12-8-2012" xfId="393"/>
    <cellStyle name="_KT (2)_2_TG-TH_Book1_2" xfId="394"/>
    <cellStyle name="_KT (2)_2_TG-TH_Book1_2_BC CV 6403 BKHĐT" xfId="395"/>
    <cellStyle name="_KT (2)_2_TG-TH_Book1_2_Luy ke von ung nam 2011 -Thoa gui ngay 12-8-2012" xfId="396"/>
    <cellStyle name="_KT (2)_2_TG-TH_Book1_BC CV 6403 BKHĐT" xfId="397"/>
    <cellStyle name="_KT (2)_2_TG-TH_Book1_Luy ke von ung nam 2011 -Thoa gui ngay 12-8-2012" xfId="398"/>
    <cellStyle name="_KT (2)_2_TG-TH_CAU Khanh Nam(Thi Cong)" xfId="399"/>
    <cellStyle name="_KT (2)_2_TG-TH_ChiHuong_ApGia" xfId="400"/>
    <cellStyle name="_KT (2)_2_TG-TH_CoCauPhi (version 1)" xfId="401"/>
    <cellStyle name="_KT (2)_2_TG-TH_CTMTQG 2015" xfId="402"/>
    <cellStyle name="_KT (2)_2_TG-TH_DAU NOI PL-CL TAI PHU LAMHC" xfId="403"/>
    <cellStyle name="_KT (2)_2_TG-TH_DT 2015 (Gui chuyen quan)" xfId="404"/>
    <cellStyle name="_KT (2)_2_TG-TH_DU TRU VAT TU" xfId="405"/>
    <cellStyle name="_KT (2)_2_TG-TH_DU TRU VAT TU 2" xfId="406"/>
    <cellStyle name="_KT (2)_2_TG-TH_Gửi Tr.phong DT136 2016" xfId="407"/>
    <cellStyle name="_KT (2)_2_TG-TH_Lora-tungchau" xfId="408"/>
    <cellStyle name="_KT (2)_2_TG-TH_Luy ke von ung nam 2011 -Thoa gui ngay 12-8-2012" xfId="409"/>
    <cellStyle name="_KT (2)_2_TG-TH_NhanCong" xfId="410"/>
    <cellStyle name="_KT (2)_2_TG-TH_NHU CAU VA NGUON THUC HIEN CCTL CAP XA" xfId="411"/>
    <cellStyle name="_KT (2)_2_TG-TH_PHU LUC CHIEU SANG(13.6.2013)" xfId="412"/>
    <cellStyle name="_KT (2)_2_TG-TH_Phụ luc goi 5" xfId="413"/>
    <cellStyle name="_KT (2)_2_TG-TH_Phụ luc goi 5 2" xfId="414"/>
    <cellStyle name="_KT (2)_2_TG-TH_phu luc tong ket tinh hinh TH giai doan 03-10 (ngay 30)" xfId="415"/>
    <cellStyle name="_KT (2)_2_TG-TH_PL bien phap cong trinh 22.9.2016" xfId="416"/>
    <cellStyle name="_KT (2)_2_TG-TH_Qt-HT3PQ1(CauKho)" xfId="417"/>
    <cellStyle name="_KT (2)_2_TG-TH_Sheet1" xfId="418"/>
    <cellStyle name="_KT (2)_2_TG-TH_Thành phố-Nhu cau CCTL 2016" xfId="419"/>
    <cellStyle name="_KT (2)_2_TG-TH_THUY DIEN DA KHAI THAM DINH" xfId="420"/>
    <cellStyle name="_KT (2)_2_TG-TH_TLP 2016 sửa lại gui STC 21.9.2016" xfId="421"/>
    <cellStyle name="_KT (2)_2_TG-TH_Tuyen (21-7-11)-doan 1" xfId="422"/>
    <cellStyle name="_KT (2)_2_TG-TH_ÿÿÿÿÿ" xfId="423"/>
    <cellStyle name="_KT (2)_2_TG-TH_ÿÿÿÿÿ 2" xfId="424"/>
    <cellStyle name="_KT (2)_3" xfId="425"/>
    <cellStyle name="_KT (2)_3_TG-TH" xfId="426"/>
    <cellStyle name="_KT (2)_3_TG-TH 2" xfId="427"/>
    <cellStyle name="_KT (2)_3_TG-TH 3" xfId="428"/>
    <cellStyle name="_KT (2)_3_TG-TH_160505 BIEU CHI NSDP TREN DAU DAN (BAO GÔM BSCMT)" xfId="429"/>
    <cellStyle name="_KT (2)_3_TG-TH_Book1" xfId="430"/>
    <cellStyle name="_KT (2)_3_TG-TH_Book1 2" xfId="431"/>
    <cellStyle name="_KT (2)_3_TG-TH_CTMTQG 2015" xfId="432"/>
    <cellStyle name="_KT (2)_3_TG-TH_DT 2015 (Gui chuyen quan)" xfId="433"/>
    <cellStyle name="_KT (2)_3_TG-TH_Gửi Tr.phong DT136 2016" xfId="434"/>
    <cellStyle name="_KT (2)_3_TG-TH_Lora-tungchau" xfId="435"/>
    <cellStyle name="_KT (2)_3_TG-TH_Lora-tungchau 2" xfId="436"/>
    <cellStyle name="_KT (2)_3_TG-TH_NHU CAU VA NGUON THUC HIEN CCTL CAP XA" xfId="437"/>
    <cellStyle name="_KT (2)_3_TG-TH_PERSONAL" xfId="438"/>
    <cellStyle name="_KT (2)_3_TG-TH_PERSONAL 2" xfId="439"/>
    <cellStyle name="_KT (2)_3_TG-TH_PERSONAL_BC CV 6403 BKHĐT" xfId="440"/>
    <cellStyle name="_KT (2)_3_TG-TH_PERSONAL_Book1" xfId="441"/>
    <cellStyle name="_KT (2)_3_TG-TH_PERSONAL_Luy ke von ung nam 2011 -Thoa gui ngay 12-8-2012" xfId="442"/>
    <cellStyle name="_KT (2)_3_TG-TH_PERSONAL_Tong hop KHCB 2001" xfId="443"/>
    <cellStyle name="_KT (2)_3_TG-TH_Qt-HT3PQ1(CauKho)" xfId="444"/>
    <cellStyle name="_KT (2)_3_TG-TH_Thành phố-Nhu cau CCTL 2016" xfId="445"/>
    <cellStyle name="_KT (2)_3_TG-TH_THUY DIEN DA KHAI THAM DINH" xfId="446"/>
    <cellStyle name="_KT (2)_3_TG-TH_THUY DIEN DA KHAI THAM DINH 2" xfId="447"/>
    <cellStyle name="_KT (2)_3_TG-TH_Tuyen (21-7-11)-doan 1" xfId="448"/>
    <cellStyle name="_KT (2)_4" xfId="449"/>
    <cellStyle name="_KT (2)_4 2" xfId="450"/>
    <cellStyle name="_KT (2)_4 3" xfId="451"/>
    <cellStyle name="_KT (2)_4_160505 BIEU CHI NSDP TREN DAU DAN (BAO GÔM BSCMT)" xfId="452"/>
    <cellStyle name="_KT (2)_4_5. Du toan dien chieu sang" xfId="453"/>
    <cellStyle name="_KT (2)_4_ApGiaVatTu_cayxanh_latgach" xfId="454"/>
    <cellStyle name="_KT (2)_4_BANG TONG HOP TINH HINH THANH QUYET TOAN (MOI I)" xfId="455"/>
    <cellStyle name="_KT (2)_4_BAO GIA NGAY 24-10-08 (co dam)" xfId="456"/>
    <cellStyle name="_KT (2)_4_BC CV 6403 BKHĐT" xfId="457"/>
    <cellStyle name="_KT (2)_4_BC NQ11-CP - chinh sua lai" xfId="458"/>
    <cellStyle name="_KT (2)_4_BC NQ11-CP-Quynh sau bieu so3" xfId="459"/>
    <cellStyle name="_KT (2)_4_BC_NQ11-CP_-_Thao_sua_lai" xfId="460"/>
    <cellStyle name="_KT (2)_4_Bieu bang TLP 2016 huyện Lộc Hà 2" xfId="461"/>
    <cellStyle name="_KT (2)_4_Book1" xfId="462"/>
    <cellStyle name="_KT (2)_4_Book1_1" xfId="463"/>
    <cellStyle name="_KT (2)_4_Book1_1_BC CV 6403 BKHĐT" xfId="464"/>
    <cellStyle name="_KT (2)_4_Book1_1_Luy ke von ung nam 2011 -Thoa gui ngay 12-8-2012" xfId="465"/>
    <cellStyle name="_KT (2)_4_Book1_2" xfId="466"/>
    <cellStyle name="_KT (2)_4_Book1_2_BC CV 6403 BKHĐT" xfId="467"/>
    <cellStyle name="_KT (2)_4_Book1_2_Luy ke von ung nam 2011 -Thoa gui ngay 12-8-2012" xfId="468"/>
    <cellStyle name="_KT (2)_4_Book1_BC CV 6403 BKHĐT" xfId="469"/>
    <cellStyle name="_KT (2)_4_Book1_Luy ke von ung nam 2011 -Thoa gui ngay 12-8-2012" xfId="470"/>
    <cellStyle name="_KT (2)_4_CAU Khanh Nam(Thi Cong)" xfId="471"/>
    <cellStyle name="_KT (2)_4_ChiHuong_ApGia" xfId="472"/>
    <cellStyle name="_KT (2)_4_CoCauPhi (version 1)" xfId="473"/>
    <cellStyle name="_KT (2)_4_CTMTQG 2015" xfId="474"/>
    <cellStyle name="_KT (2)_4_DAU NOI PL-CL TAI PHU LAMHC" xfId="475"/>
    <cellStyle name="_KT (2)_4_DT 2015 (Gui chuyen quan)" xfId="476"/>
    <cellStyle name="_KT (2)_4_DU TRU VAT TU" xfId="477"/>
    <cellStyle name="_KT (2)_4_DU TRU VAT TU 2" xfId="478"/>
    <cellStyle name="_KT (2)_4_Gửi Tr.phong DT136 2016" xfId="479"/>
    <cellStyle name="_KT (2)_4_Lora-tungchau" xfId="480"/>
    <cellStyle name="_KT (2)_4_Luy ke von ung nam 2011 -Thoa gui ngay 12-8-2012" xfId="481"/>
    <cellStyle name="_KT (2)_4_NhanCong" xfId="482"/>
    <cellStyle name="_KT (2)_4_NHU CAU VA NGUON THUC HIEN CCTL CAP XA" xfId="483"/>
    <cellStyle name="_KT (2)_4_PHU LUC CHIEU SANG(13.6.2013)" xfId="484"/>
    <cellStyle name="_KT (2)_4_Phụ luc goi 5" xfId="485"/>
    <cellStyle name="_KT (2)_4_Phụ luc goi 5 2" xfId="486"/>
    <cellStyle name="_KT (2)_4_phu luc tong ket tinh hinh TH giai doan 03-10 (ngay 30)" xfId="487"/>
    <cellStyle name="_KT (2)_4_PL bien phap cong trinh 22.9.2016" xfId="488"/>
    <cellStyle name="_KT (2)_4_Qt-HT3PQ1(CauKho)" xfId="489"/>
    <cellStyle name="_KT (2)_4_Sheet1" xfId="490"/>
    <cellStyle name="_KT (2)_4_TG-TH" xfId="491"/>
    <cellStyle name="_KT (2)_4_Thành phố-Nhu cau CCTL 2016" xfId="492"/>
    <cellStyle name="_KT (2)_4_THUY DIEN DA KHAI THAM DINH" xfId="493"/>
    <cellStyle name="_KT (2)_4_TLP 2016 sửa lại gui STC 21.9.2016" xfId="494"/>
    <cellStyle name="_KT (2)_4_Tuyen (21-7-11)-doan 1" xfId="495"/>
    <cellStyle name="_KT (2)_4_ÿÿÿÿÿ" xfId="496"/>
    <cellStyle name="_KT (2)_4_ÿÿÿÿÿ 2" xfId="497"/>
    <cellStyle name="_KT (2)_5" xfId="498"/>
    <cellStyle name="_KT (2)_5_5. Du toan dien chieu sang" xfId="499"/>
    <cellStyle name="_KT (2)_5_ApGiaVatTu_cayxanh_latgach" xfId="500"/>
    <cellStyle name="_KT (2)_5_BANG TONG HOP TINH HINH THANH QUYET TOAN (MOI I)" xfId="501"/>
    <cellStyle name="_KT (2)_5_BAO GIA NGAY 24-10-08 (co dam)" xfId="502"/>
    <cellStyle name="_KT (2)_5_BC CV 6403 BKHĐT" xfId="503"/>
    <cellStyle name="_KT (2)_5_BC NQ11-CP - chinh sua lai" xfId="504"/>
    <cellStyle name="_KT (2)_5_BC NQ11-CP-Quynh sau bieu so3" xfId="505"/>
    <cellStyle name="_KT (2)_5_BC_NQ11-CP_-_Thao_sua_lai" xfId="506"/>
    <cellStyle name="_KT (2)_5_Bieu bang TLP 2016 huyện Lộc Hà 2" xfId="507"/>
    <cellStyle name="_KT (2)_5_Book1" xfId="508"/>
    <cellStyle name="_KT (2)_5_Book1_1" xfId="509"/>
    <cellStyle name="_KT (2)_5_Book1_1_BC CV 6403 BKHĐT" xfId="510"/>
    <cellStyle name="_KT (2)_5_Book1_1_Luy ke von ung nam 2011 -Thoa gui ngay 12-8-2012" xfId="511"/>
    <cellStyle name="_KT (2)_5_Book1_2" xfId="512"/>
    <cellStyle name="_KT (2)_5_Book1_2_BC CV 6403 BKHĐT" xfId="513"/>
    <cellStyle name="_KT (2)_5_Book1_2_Luy ke von ung nam 2011 -Thoa gui ngay 12-8-2012" xfId="514"/>
    <cellStyle name="_KT (2)_5_Book1_BC CV 6403 BKHĐT" xfId="515"/>
    <cellStyle name="_KT (2)_5_Book1_Luy ke von ung nam 2011 -Thoa gui ngay 12-8-2012" xfId="516"/>
    <cellStyle name="_KT (2)_5_CAU Khanh Nam(Thi Cong)" xfId="517"/>
    <cellStyle name="_KT (2)_5_ChiHuong_ApGia" xfId="518"/>
    <cellStyle name="_KT (2)_5_CoCauPhi (version 1)" xfId="519"/>
    <cellStyle name="_KT (2)_5_DAU NOI PL-CL TAI PHU LAMHC" xfId="520"/>
    <cellStyle name="_KT (2)_5_DU TRU VAT TU" xfId="521"/>
    <cellStyle name="_KT (2)_5_DU TRU VAT TU 2" xfId="522"/>
    <cellStyle name="_KT (2)_5_Lora-tungchau" xfId="523"/>
    <cellStyle name="_KT (2)_5_Luy ke von ung nam 2011 -Thoa gui ngay 12-8-2012" xfId="524"/>
    <cellStyle name="_KT (2)_5_NhanCong" xfId="525"/>
    <cellStyle name="_KT (2)_5_PHU LUC CHIEU SANG(13.6.2013)" xfId="526"/>
    <cellStyle name="_KT (2)_5_Phụ luc goi 5" xfId="527"/>
    <cellStyle name="_KT (2)_5_Phụ luc goi 5 2" xfId="528"/>
    <cellStyle name="_KT (2)_5_phu luc tong ket tinh hinh TH giai doan 03-10 (ngay 30)" xfId="529"/>
    <cellStyle name="_KT (2)_5_PL bien phap cong trinh 22.9.2016" xfId="530"/>
    <cellStyle name="_KT (2)_5_Qt-HT3PQ1(CauKho)" xfId="531"/>
    <cellStyle name="_KT (2)_5_Sheet1" xfId="532"/>
    <cellStyle name="_KT (2)_5_THUY DIEN DA KHAI THAM DINH" xfId="533"/>
    <cellStyle name="_KT (2)_5_TLP 2016 sửa lại gui STC 21.9.2016" xfId="534"/>
    <cellStyle name="_KT (2)_5_Tuyen (21-7-11)-doan 1" xfId="535"/>
    <cellStyle name="_KT (2)_5_ÿÿÿÿÿ" xfId="536"/>
    <cellStyle name="_KT (2)_5_ÿÿÿÿÿ 2" xfId="537"/>
    <cellStyle name="_KT (2)_Book1" xfId="538"/>
    <cellStyle name="_KT (2)_Book1 2" xfId="539"/>
    <cellStyle name="_KT (2)_CTMTQG 2015" xfId="540"/>
    <cellStyle name="_KT (2)_DT 2015 (Gui chuyen quan)" xfId="541"/>
    <cellStyle name="_KT (2)_Gửi Tr.phong DT136 2016" xfId="542"/>
    <cellStyle name="_KT (2)_Lora-tungchau" xfId="543"/>
    <cellStyle name="_KT (2)_Lora-tungchau 2" xfId="544"/>
    <cellStyle name="_KT (2)_NHU CAU VA NGUON THUC HIEN CCTL CAP XA" xfId="545"/>
    <cellStyle name="_KT (2)_PERSONAL" xfId="546"/>
    <cellStyle name="_KT (2)_PERSONAL 2" xfId="547"/>
    <cellStyle name="_KT (2)_PERSONAL_BC CV 6403 BKHĐT" xfId="548"/>
    <cellStyle name="_KT (2)_PERSONAL_Book1" xfId="549"/>
    <cellStyle name="_KT (2)_PERSONAL_Luy ke von ung nam 2011 -Thoa gui ngay 12-8-2012" xfId="550"/>
    <cellStyle name="_KT (2)_PERSONAL_Tong hop KHCB 2001" xfId="551"/>
    <cellStyle name="_KT (2)_Qt-HT3PQ1(CauKho)" xfId="552"/>
    <cellStyle name="_KT (2)_TG-TH" xfId="553"/>
    <cellStyle name="_KT (2)_Thành phố-Nhu cau CCTL 2016" xfId="554"/>
    <cellStyle name="_KT (2)_THUY DIEN DA KHAI THAM DINH" xfId="555"/>
    <cellStyle name="_KT (2)_THUY DIEN DA KHAI THAM DINH 2" xfId="556"/>
    <cellStyle name="_KT (2)_Tuyen (21-7-11)-doan 1" xfId="557"/>
    <cellStyle name="_KT_TG" xfId="558"/>
    <cellStyle name="_KT_TG_1" xfId="559"/>
    <cellStyle name="_KT_TG_1_5. Du toan dien chieu sang" xfId="560"/>
    <cellStyle name="_KT_TG_1_ApGiaVatTu_cayxanh_latgach" xfId="561"/>
    <cellStyle name="_KT_TG_1_BANG TONG HOP TINH HINH THANH QUYET TOAN (MOI I)" xfId="562"/>
    <cellStyle name="_KT_TG_1_BAO GIA NGAY 24-10-08 (co dam)" xfId="563"/>
    <cellStyle name="_KT_TG_1_BC CV 6403 BKHĐT" xfId="564"/>
    <cellStyle name="_KT_TG_1_BC NQ11-CP - chinh sua lai" xfId="565"/>
    <cellStyle name="_KT_TG_1_BC NQ11-CP-Quynh sau bieu so3" xfId="566"/>
    <cellStyle name="_KT_TG_1_BC_NQ11-CP_-_Thao_sua_lai" xfId="567"/>
    <cellStyle name="_KT_TG_1_Bieu bang TLP 2016 huyện Lộc Hà 2" xfId="568"/>
    <cellStyle name="_KT_TG_1_Book1" xfId="569"/>
    <cellStyle name="_KT_TG_1_Book1_1" xfId="570"/>
    <cellStyle name="_KT_TG_1_Book1_1_BC CV 6403 BKHĐT" xfId="571"/>
    <cellStyle name="_KT_TG_1_Book1_1_Luy ke von ung nam 2011 -Thoa gui ngay 12-8-2012" xfId="572"/>
    <cellStyle name="_KT_TG_1_Book1_2" xfId="573"/>
    <cellStyle name="_KT_TG_1_Book1_2_BC CV 6403 BKHĐT" xfId="574"/>
    <cellStyle name="_KT_TG_1_Book1_2_Luy ke von ung nam 2011 -Thoa gui ngay 12-8-2012" xfId="575"/>
    <cellStyle name="_KT_TG_1_Book1_BC CV 6403 BKHĐT" xfId="576"/>
    <cellStyle name="_KT_TG_1_Book1_Luy ke von ung nam 2011 -Thoa gui ngay 12-8-2012" xfId="577"/>
    <cellStyle name="_KT_TG_1_CAU Khanh Nam(Thi Cong)" xfId="578"/>
    <cellStyle name="_KT_TG_1_ChiHuong_ApGia" xfId="579"/>
    <cellStyle name="_KT_TG_1_CoCauPhi (version 1)" xfId="580"/>
    <cellStyle name="_KT_TG_1_DAU NOI PL-CL TAI PHU LAMHC" xfId="581"/>
    <cellStyle name="_KT_TG_1_DU TRU VAT TU" xfId="582"/>
    <cellStyle name="_KT_TG_1_DU TRU VAT TU 2" xfId="583"/>
    <cellStyle name="_KT_TG_1_Lora-tungchau" xfId="584"/>
    <cellStyle name="_KT_TG_1_Luy ke von ung nam 2011 -Thoa gui ngay 12-8-2012" xfId="585"/>
    <cellStyle name="_KT_TG_1_NhanCong" xfId="586"/>
    <cellStyle name="_KT_TG_1_PHU LUC CHIEU SANG(13.6.2013)" xfId="587"/>
    <cellStyle name="_KT_TG_1_Phụ luc goi 5" xfId="588"/>
    <cellStyle name="_KT_TG_1_Phụ luc goi 5 2" xfId="589"/>
    <cellStyle name="_KT_TG_1_phu luc tong ket tinh hinh TH giai doan 03-10 (ngay 30)" xfId="590"/>
    <cellStyle name="_KT_TG_1_PL bien phap cong trinh 22.9.2016" xfId="591"/>
    <cellStyle name="_KT_TG_1_Qt-HT3PQ1(CauKho)" xfId="592"/>
    <cellStyle name="_KT_TG_1_Sheet1" xfId="593"/>
    <cellStyle name="_KT_TG_1_THUY DIEN DA KHAI THAM DINH" xfId="594"/>
    <cellStyle name="_KT_TG_1_TLP 2016 sửa lại gui STC 21.9.2016" xfId="595"/>
    <cellStyle name="_KT_TG_1_Tuyen (21-7-11)-doan 1" xfId="596"/>
    <cellStyle name="_KT_TG_1_ÿÿÿÿÿ" xfId="597"/>
    <cellStyle name="_KT_TG_1_ÿÿÿÿÿ 2" xfId="598"/>
    <cellStyle name="_KT_TG_2" xfId="599"/>
    <cellStyle name="_KT_TG_2 2" xfId="600"/>
    <cellStyle name="_KT_TG_2 3" xfId="601"/>
    <cellStyle name="_KT_TG_2_160505 BIEU CHI NSDP TREN DAU DAN (BAO GÔM BSCMT)" xfId="602"/>
    <cellStyle name="_KT_TG_2_5. Du toan dien chieu sang" xfId="603"/>
    <cellStyle name="_KT_TG_2_ApGiaVatTu_cayxanh_latgach" xfId="604"/>
    <cellStyle name="_KT_TG_2_BANG TONG HOP TINH HINH THANH QUYET TOAN (MOI I)" xfId="605"/>
    <cellStyle name="_KT_TG_2_BAO GIA NGAY 24-10-08 (co dam)" xfId="606"/>
    <cellStyle name="_KT_TG_2_BC CV 6403 BKHĐT" xfId="607"/>
    <cellStyle name="_KT_TG_2_BC NQ11-CP - chinh sua lai" xfId="608"/>
    <cellStyle name="_KT_TG_2_BC NQ11-CP-Quynh sau bieu so3" xfId="609"/>
    <cellStyle name="_KT_TG_2_BC_NQ11-CP_-_Thao_sua_lai" xfId="610"/>
    <cellStyle name="_KT_TG_2_Bieu bang TLP 2016 huyện Lộc Hà 2" xfId="611"/>
    <cellStyle name="_KT_TG_2_Book1" xfId="612"/>
    <cellStyle name="_KT_TG_2_Book1_1" xfId="613"/>
    <cellStyle name="_KT_TG_2_Book1_1_BC CV 6403 BKHĐT" xfId="614"/>
    <cellStyle name="_KT_TG_2_Book1_1_Luy ke von ung nam 2011 -Thoa gui ngay 12-8-2012" xfId="615"/>
    <cellStyle name="_KT_TG_2_Book1_2" xfId="616"/>
    <cellStyle name="_KT_TG_2_Book1_2_BC CV 6403 BKHĐT" xfId="617"/>
    <cellStyle name="_KT_TG_2_Book1_2_Luy ke von ung nam 2011 -Thoa gui ngay 12-8-2012" xfId="618"/>
    <cellStyle name="_KT_TG_2_Book1_BC CV 6403 BKHĐT" xfId="619"/>
    <cellStyle name="_KT_TG_2_Book1_Luy ke von ung nam 2011 -Thoa gui ngay 12-8-2012" xfId="620"/>
    <cellStyle name="_KT_TG_2_CAU Khanh Nam(Thi Cong)" xfId="621"/>
    <cellStyle name="_KT_TG_2_ChiHuong_ApGia" xfId="622"/>
    <cellStyle name="_KT_TG_2_CoCauPhi (version 1)" xfId="623"/>
    <cellStyle name="_KT_TG_2_CTMTQG 2015" xfId="624"/>
    <cellStyle name="_KT_TG_2_DAU NOI PL-CL TAI PHU LAMHC" xfId="625"/>
    <cellStyle name="_KT_TG_2_DT 2015 (Gui chuyen quan)" xfId="626"/>
    <cellStyle name="_KT_TG_2_DU TRU VAT TU" xfId="627"/>
    <cellStyle name="_KT_TG_2_DU TRU VAT TU 2" xfId="628"/>
    <cellStyle name="_KT_TG_2_Gửi Tr.phong DT136 2016" xfId="629"/>
    <cellStyle name="_KT_TG_2_Lora-tungchau" xfId="630"/>
    <cellStyle name="_KT_TG_2_Luy ke von ung nam 2011 -Thoa gui ngay 12-8-2012" xfId="631"/>
    <cellStyle name="_KT_TG_2_NhanCong" xfId="632"/>
    <cellStyle name="_KT_TG_2_NHU CAU VA NGUON THUC HIEN CCTL CAP XA" xfId="633"/>
    <cellStyle name="_KT_TG_2_PHU LUC CHIEU SANG(13.6.2013)" xfId="634"/>
    <cellStyle name="_KT_TG_2_Phụ luc goi 5" xfId="635"/>
    <cellStyle name="_KT_TG_2_Phụ luc goi 5 2" xfId="636"/>
    <cellStyle name="_KT_TG_2_phu luc tong ket tinh hinh TH giai doan 03-10 (ngay 30)" xfId="637"/>
    <cellStyle name="_KT_TG_2_PL bien phap cong trinh 22.9.2016" xfId="638"/>
    <cellStyle name="_KT_TG_2_Qt-HT3PQ1(CauKho)" xfId="639"/>
    <cellStyle name="_KT_TG_2_Sheet1" xfId="640"/>
    <cellStyle name="_KT_TG_2_Thành phố-Nhu cau CCTL 2016" xfId="641"/>
    <cellStyle name="_KT_TG_2_THUY DIEN DA KHAI THAM DINH" xfId="642"/>
    <cellStyle name="_KT_TG_2_TLP 2016 sửa lại gui STC 21.9.2016" xfId="643"/>
    <cellStyle name="_KT_TG_2_Tuyen (21-7-11)-doan 1" xfId="644"/>
    <cellStyle name="_KT_TG_2_ÿÿÿÿÿ" xfId="645"/>
    <cellStyle name="_KT_TG_2_ÿÿÿÿÿ 2" xfId="646"/>
    <cellStyle name="_KT_TG_3" xfId="647"/>
    <cellStyle name="_KT_TG_4" xfId="648"/>
    <cellStyle name="_KT_TG_4 2" xfId="649"/>
    <cellStyle name="_KT_TG_4 3" xfId="650"/>
    <cellStyle name="_KT_TG_4_160505 BIEU CHI NSDP TREN DAU DAN (BAO GÔM BSCMT)" xfId="651"/>
    <cellStyle name="_KT_TG_4_CTMTQG 2015" xfId="652"/>
    <cellStyle name="_KT_TG_4_DT 2015 (Gui chuyen quan)" xfId="653"/>
    <cellStyle name="_KT_TG_4_Gửi Tr.phong DT136 2016" xfId="654"/>
    <cellStyle name="_KT_TG_4_Lora-tungchau" xfId="655"/>
    <cellStyle name="_KT_TG_4_Lora-tungchau 2" xfId="656"/>
    <cellStyle name="_KT_TG_4_NHU CAU VA NGUON THUC HIEN CCTL CAP XA" xfId="657"/>
    <cellStyle name="_KT_TG_4_Qt-HT3PQ1(CauKho)" xfId="658"/>
    <cellStyle name="_KT_TG_4_Thành phố-Nhu cau CCTL 2016" xfId="659"/>
    <cellStyle name="_KT_TG_4_Tuyen (21-7-11)-doan 1" xfId="660"/>
    <cellStyle name="_Layout check list" xfId="661"/>
    <cellStyle name="_Log" xfId="662"/>
    <cellStyle name="_Log_1" xfId="663"/>
    <cellStyle name="_Log_1_Budget for year 2006" xfId="664"/>
    <cellStyle name="_Log_1_Budgeting form 2006" xfId="665"/>
    <cellStyle name="_Log_1_Budgeting form 2006 (2)" xfId="666"/>
    <cellStyle name="_Log_1_bugdet khanh" xfId="667"/>
    <cellStyle name="_Log_1_Service Activities Plan in 2005" xfId="668"/>
    <cellStyle name="_Log_2" xfId="669"/>
    <cellStyle name="_Log_3" xfId="670"/>
    <cellStyle name="_Log_4" xfId="671"/>
    <cellStyle name="_Log_4_Budget-05-1H-action plan-050425-rvs-short" xfId="672"/>
    <cellStyle name="_Log_4_Service Activities Plan in 2005" xfId="673"/>
    <cellStyle name="_Log_5" xfId="674"/>
    <cellStyle name="_Log_6" xfId="675"/>
    <cellStyle name="_Log_6_Asimo show 17,18 Apr" xfId="676"/>
    <cellStyle name="_Log_6_Layout check list" xfId="677"/>
    <cellStyle name="_Log_7" xfId="678"/>
    <cellStyle name="_Log_8" xfId="679"/>
    <cellStyle name="_Log_9" xfId="680"/>
    <cellStyle name="_Log_9_Budget for year 2006" xfId="681"/>
    <cellStyle name="_Log_9_Budgeting form 2006" xfId="682"/>
    <cellStyle name="_Log_9_Budgeting form 2006 (2)" xfId="683"/>
    <cellStyle name="_Log_9_bugdet khanh" xfId="684"/>
    <cellStyle name="_Log_A" xfId="685"/>
    <cellStyle name="_Log_A_Asimo show 17,18 Apr" xfId="686"/>
    <cellStyle name="_Log_A_Layout check list" xfId="687"/>
    <cellStyle name="_Log_Budget-05-1H-action plan-050425-rvs-short" xfId="688"/>
    <cellStyle name="_Log_Service Activities Plan in 2005" xfId="689"/>
    <cellStyle name="_Lora-tungchau" xfId="690"/>
    <cellStyle name="_Lora-tungchau 2" xfId="691"/>
    <cellStyle name="_Luy ke von ung nam 2011 -Thoa gui ngay 12-8-2012" xfId="692"/>
    <cellStyle name="_Man-power Plan" xfId="693"/>
    <cellStyle name="_mau so 3" xfId="694"/>
    <cellStyle name="_MauThanTKKT-goi7-DonGia2143(vl t7)" xfId="695"/>
    <cellStyle name="_MauThanTKKT-goi7-DonGia2143(vl t7)_131114- Bieu giao du toan CTMTQG 2014 giao" xfId="696"/>
    <cellStyle name="_x0001__NHU CAU VA NGUON THUC HIEN CCTL CAP XA" xfId="697"/>
    <cellStyle name="_Nhu cau von ung truoc 2011 Tha h Hoa + Nge An gui TW" xfId="698"/>
    <cellStyle name="_Nhu cau von ung truoc 2011 Tha h Hoa + Nge An gui TW_131114- Bieu giao du toan CTMTQG 2014 giao" xfId="699"/>
    <cellStyle name="_Parts Deposit Interest 06" xfId="700"/>
    <cellStyle name="_PERSONAL" xfId="701"/>
    <cellStyle name="_PERSONAL 2" xfId="702"/>
    <cellStyle name="_PERSONAL_BC CV 6403 BKHĐT" xfId="703"/>
    <cellStyle name="_PERSONAL_Book1" xfId="704"/>
    <cellStyle name="_PERSONAL_Luy ke von ung nam 2011 -Thoa gui ngay 12-8-2012" xfId="705"/>
    <cellStyle name="_PERSONAL_Tong hop KHCB 2001" xfId="706"/>
    <cellStyle name="_phong bo mon22" xfId="707"/>
    <cellStyle name="_phong bo mon22_131114- Bieu giao du toan CTMTQG 2014 giao" xfId="708"/>
    <cellStyle name="_x0001__PHU LUC CHIEU SANG(13.6.2013)" xfId="709"/>
    <cellStyle name="_x0001__Phụ luc goi 5" xfId="710"/>
    <cellStyle name="_x0001__Phụ luc goi 5 2" xfId="711"/>
    <cellStyle name="_Phu luc kem BC gui VP Bo (18.2)" xfId="712"/>
    <cellStyle name="_phu luc tong ket tinh hinh TH giai doan 03-10 (ngay 30)" xfId="713"/>
    <cellStyle name="_PK" xfId="714"/>
    <cellStyle name="_PK_1" xfId="715"/>
    <cellStyle name="_PK_2" xfId="716"/>
    <cellStyle name="_PK_2_Budget-05-1H-action plan-050425-rvs-short" xfId="717"/>
    <cellStyle name="_PK_2_Service Activities Plan in 2005" xfId="718"/>
    <cellStyle name="_PK_3" xfId="719"/>
    <cellStyle name="_PK_4" xfId="720"/>
    <cellStyle name="_PK_5" xfId="721"/>
    <cellStyle name="_PK_6" xfId="722"/>
    <cellStyle name="_PK_6_Budget for year 2006" xfId="723"/>
    <cellStyle name="_PK_6_Budgeting form 2006" xfId="724"/>
    <cellStyle name="_PK_6_Budgeting form 2006 (2)" xfId="725"/>
    <cellStyle name="_PK_6_bugdet khanh" xfId="726"/>
    <cellStyle name="_PK_8" xfId="727"/>
    <cellStyle name="_PK_8_Asimo show 17,18 Apr" xfId="728"/>
    <cellStyle name="_PK_8_Layout check list" xfId="729"/>
    <cellStyle name="_PK_9" xfId="730"/>
    <cellStyle name="_PK_A" xfId="731"/>
    <cellStyle name="_PK_A_Asimo show 17,18 Apr" xfId="732"/>
    <cellStyle name="_PK_A_Layout check list" xfId="733"/>
    <cellStyle name="_PK_B" xfId="734"/>
    <cellStyle name="_PK_B_Budget-05-1H-action plan-050425-rvs-short" xfId="735"/>
    <cellStyle name="_PK_B_Service Activities Plan in 2005" xfId="736"/>
    <cellStyle name="_PK_Budget for year 2006" xfId="737"/>
    <cellStyle name="_PK_Budgeting form 2006" xfId="738"/>
    <cellStyle name="_PK_Budgeting form 2006 (2)" xfId="739"/>
    <cellStyle name="_PK_bugdet khanh" xfId="740"/>
    <cellStyle name="_PK_Service Activities Plan in 2005" xfId="741"/>
    <cellStyle name="_x0001__PL bien phap cong trinh 22.9.2016" xfId="742"/>
    <cellStyle name="_Q TOAN  SCTX QL.62 QUI I ( oanh)" xfId="743"/>
    <cellStyle name="_Q TOAN  SCTX QL.62 QUI I ( oanh) 2" xfId="744"/>
    <cellStyle name="_Q TOAN  SCTX QL.62 QUI II ( oanh)" xfId="745"/>
    <cellStyle name="_Q TOAN  SCTX QL.62 QUI II ( oanh) 2" xfId="746"/>
    <cellStyle name="_QT SCTXQL62_QT1 (Cty QL)" xfId="747"/>
    <cellStyle name="_Qt-HT3PQ1(CauKho)" xfId="748"/>
    <cellStyle name="_QTKL HT THEO HD" xfId="749"/>
    <cellStyle name="_QUYET TOAN QUY I " xfId="750"/>
    <cellStyle name="_x0001__ra soat phan cap 1 (cuoi in ra)" xfId="751"/>
    <cellStyle name="_Report 06-12 Sale-Vender-nonsale Rev02" xfId="752"/>
    <cellStyle name="_Report 06-12 Sale-Vender-nonsale Rev02_Purchase moi - 090504" xfId="753"/>
    <cellStyle name="_Report preparation" xfId="754"/>
    <cellStyle name="_REV 2014" xfId="755"/>
    <cellStyle name="_REV 2015" xfId="756"/>
    <cellStyle name="_Sale Manage in Jan, 07 Repair" xfId="757"/>
    <cellStyle name="_Sales" xfId="758"/>
    <cellStyle name="_Sales_1" xfId="759"/>
    <cellStyle name="_Sales_2" xfId="760"/>
    <cellStyle name="_Sales_2_Budget-05-1H-action plan-050425-rvs-short" xfId="761"/>
    <cellStyle name="_Sales_2_Service Activities Plan in 2005" xfId="762"/>
    <cellStyle name="_Sales_4" xfId="763"/>
    <cellStyle name="_Sales_4_Budget for year 2006" xfId="764"/>
    <cellStyle name="_Sales_4_Budgeting form 2006" xfId="765"/>
    <cellStyle name="_Sales_4_Budgeting form 2006 (2)" xfId="766"/>
    <cellStyle name="_Sales_4_bugdet khanh" xfId="767"/>
    <cellStyle name="_Sales_4_Mien thue nguyen lieu nhap khau" xfId="768"/>
    <cellStyle name="_Sales_4_Service Activities Plan in 2005" xfId="769"/>
    <cellStyle name="_Sales_5" xfId="770"/>
    <cellStyle name="_Sales_5_Asimo show 17,18 Apr" xfId="771"/>
    <cellStyle name="_Sales_5_Layout check list" xfId="772"/>
    <cellStyle name="_Sales_6" xfId="773"/>
    <cellStyle name="_Sales_6_Budget-05-1H-action plan-050425-rvs-short" xfId="774"/>
    <cellStyle name="_Sales_6_Service Activities Plan in 2005" xfId="775"/>
    <cellStyle name="_Sales_7" xfId="776"/>
    <cellStyle name="_Sales_7_Budget for year 2006" xfId="777"/>
    <cellStyle name="_Sales_7_Budgeting form 2006" xfId="778"/>
    <cellStyle name="_Sales_7_Budgeting form 2006 (2)" xfId="779"/>
    <cellStyle name="_Sales_7_bugdet khanh" xfId="780"/>
    <cellStyle name="_Sales_7_Mien thue nguyen lieu nhap khau" xfId="781"/>
    <cellStyle name="_Sales_8" xfId="782"/>
    <cellStyle name="_Sales_9" xfId="783"/>
    <cellStyle name="_Sales_A" xfId="784"/>
    <cellStyle name="_Sales_A_Asimo show 17,18 Apr" xfId="785"/>
    <cellStyle name="_Sales_A_Layout check list" xfId="786"/>
    <cellStyle name="_Sales_B" xfId="787"/>
    <cellStyle name="_Service record 12 2007" xfId="788"/>
    <cellStyle name="_Sheet1" xfId="789"/>
    <cellStyle name="_x0001__Sheet1" xfId="790"/>
    <cellStyle name="_Sheet1 2" xfId="791"/>
    <cellStyle name="_Sheet2" xfId="792"/>
    <cellStyle name="_Sheet2 2" xfId="793"/>
    <cellStyle name="_Sheet3" xfId="794"/>
    <cellStyle name="_Sheet3 2" xfId="795"/>
    <cellStyle name="_Sheet4" xfId="796"/>
    <cellStyle name="_Sheet4 2" xfId="797"/>
    <cellStyle name="_TG-TH" xfId="798"/>
    <cellStyle name="_TG-TH_1" xfId="799"/>
    <cellStyle name="_TG-TH_1_5. Du toan dien chieu sang" xfId="800"/>
    <cellStyle name="_TG-TH_1_ApGiaVatTu_cayxanh_latgach" xfId="801"/>
    <cellStyle name="_TG-TH_1_BANG TONG HOP TINH HINH THANH QUYET TOAN (MOI I)" xfId="802"/>
    <cellStyle name="_TG-TH_1_BAO GIA NGAY 24-10-08 (co dam)" xfId="803"/>
    <cellStyle name="_TG-TH_1_BC CV 6403 BKHĐT" xfId="804"/>
    <cellStyle name="_TG-TH_1_BC NQ11-CP - chinh sua lai" xfId="805"/>
    <cellStyle name="_TG-TH_1_BC NQ11-CP-Quynh sau bieu so3" xfId="806"/>
    <cellStyle name="_TG-TH_1_BC_NQ11-CP_-_Thao_sua_lai" xfId="807"/>
    <cellStyle name="_TG-TH_1_Bieu bang TLP 2016 huyện Lộc Hà 2" xfId="808"/>
    <cellStyle name="_TG-TH_1_Book1" xfId="809"/>
    <cellStyle name="_TG-TH_1_Book1_1" xfId="810"/>
    <cellStyle name="_TG-TH_1_Book1_1_BC CV 6403 BKHĐT" xfId="811"/>
    <cellStyle name="_TG-TH_1_Book1_1_Luy ke von ung nam 2011 -Thoa gui ngay 12-8-2012" xfId="812"/>
    <cellStyle name="_TG-TH_1_Book1_2" xfId="813"/>
    <cellStyle name="_TG-TH_1_Book1_2_BC CV 6403 BKHĐT" xfId="814"/>
    <cellStyle name="_TG-TH_1_Book1_2_Luy ke von ung nam 2011 -Thoa gui ngay 12-8-2012" xfId="815"/>
    <cellStyle name="_TG-TH_1_Book1_BC CV 6403 BKHĐT" xfId="816"/>
    <cellStyle name="_TG-TH_1_Book1_Luy ke von ung nam 2011 -Thoa gui ngay 12-8-2012" xfId="817"/>
    <cellStyle name="_TG-TH_1_CAU Khanh Nam(Thi Cong)" xfId="818"/>
    <cellStyle name="_TG-TH_1_ChiHuong_ApGia" xfId="819"/>
    <cellStyle name="_TG-TH_1_CoCauPhi (version 1)" xfId="820"/>
    <cellStyle name="_TG-TH_1_DAU NOI PL-CL TAI PHU LAMHC" xfId="821"/>
    <cellStyle name="_TG-TH_1_DU TRU VAT TU" xfId="822"/>
    <cellStyle name="_TG-TH_1_DU TRU VAT TU 2" xfId="823"/>
    <cellStyle name="_TG-TH_1_Lora-tungchau" xfId="824"/>
    <cellStyle name="_TG-TH_1_Luy ke von ung nam 2011 -Thoa gui ngay 12-8-2012" xfId="825"/>
    <cellStyle name="_TG-TH_1_NhanCong" xfId="826"/>
    <cellStyle name="_TG-TH_1_PHU LUC CHIEU SANG(13.6.2013)" xfId="827"/>
    <cellStyle name="_TG-TH_1_Phụ luc goi 5" xfId="828"/>
    <cellStyle name="_TG-TH_1_Phụ luc goi 5 2" xfId="829"/>
    <cellStyle name="_TG-TH_1_phu luc tong ket tinh hinh TH giai doan 03-10 (ngay 30)" xfId="830"/>
    <cellStyle name="_TG-TH_1_PL bien phap cong trinh 22.9.2016" xfId="831"/>
    <cellStyle name="_TG-TH_1_Qt-HT3PQ1(CauKho)" xfId="832"/>
    <cellStyle name="_TG-TH_1_Sheet1" xfId="833"/>
    <cellStyle name="_TG-TH_1_THUY DIEN DA KHAI THAM DINH" xfId="834"/>
    <cellStyle name="_TG-TH_1_TLP 2016 sửa lại gui STC 21.9.2016" xfId="835"/>
    <cellStyle name="_TG-TH_1_Tuyen (21-7-11)-doan 1" xfId="836"/>
    <cellStyle name="_TG-TH_1_ÿÿÿÿÿ" xfId="837"/>
    <cellStyle name="_TG-TH_1_ÿÿÿÿÿ 2" xfId="838"/>
    <cellStyle name="_TG-TH_2" xfId="839"/>
    <cellStyle name="_TG-TH_2 2" xfId="840"/>
    <cellStyle name="_TG-TH_2 3" xfId="841"/>
    <cellStyle name="_TG-TH_2_160505 BIEU CHI NSDP TREN DAU DAN (BAO GÔM BSCMT)" xfId="842"/>
    <cellStyle name="_TG-TH_2_5. Du toan dien chieu sang" xfId="843"/>
    <cellStyle name="_TG-TH_2_ApGiaVatTu_cayxanh_latgach" xfId="844"/>
    <cellStyle name="_TG-TH_2_BANG TONG HOP TINH HINH THANH QUYET TOAN (MOI I)" xfId="845"/>
    <cellStyle name="_TG-TH_2_BAO GIA NGAY 24-10-08 (co dam)" xfId="846"/>
    <cellStyle name="_TG-TH_2_BC CV 6403 BKHĐT" xfId="847"/>
    <cellStyle name="_TG-TH_2_BC NQ11-CP - chinh sua lai" xfId="848"/>
    <cellStyle name="_TG-TH_2_BC NQ11-CP-Quynh sau bieu so3" xfId="849"/>
    <cellStyle name="_TG-TH_2_BC_NQ11-CP_-_Thao_sua_lai" xfId="850"/>
    <cellStyle name="_TG-TH_2_Bieu bang TLP 2016 huyện Lộc Hà 2" xfId="851"/>
    <cellStyle name="_TG-TH_2_Book1" xfId="852"/>
    <cellStyle name="_TG-TH_2_Book1_1" xfId="853"/>
    <cellStyle name="_TG-TH_2_Book1_1_BC CV 6403 BKHĐT" xfId="854"/>
    <cellStyle name="_TG-TH_2_Book1_1_Luy ke von ung nam 2011 -Thoa gui ngay 12-8-2012" xfId="855"/>
    <cellStyle name="_TG-TH_2_Book1_2" xfId="856"/>
    <cellStyle name="_TG-TH_2_Book1_2_BC CV 6403 BKHĐT" xfId="857"/>
    <cellStyle name="_TG-TH_2_Book1_2_Luy ke von ung nam 2011 -Thoa gui ngay 12-8-2012" xfId="858"/>
    <cellStyle name="_TG-TH_2_Book1_BC CV 6403 BKHĐT" xfId="859"/>
    <cellStyle name="_TG-TH_2_Book1_Luy ke von ung nam 2011 -Thoa gui ngay 12-8-2012" xfId="860"/>
    <cellStyle name="_TG-TH_2_CAU Khanh Nam(Thi Cong)" xfId="861"/>
    <cellStyle name="_TG-TH_2_ChiHuong_ApGia" xfId="862"/>
    <cellStyle name="_TG-TH_2_CoCauPhi (version 1)" xfId="863"/>
    <cellStyle name="_TG-TH_2_CTMTQG 2015" xfId="864"/>
    <cellStyle name="_TG-TH_2_DAU NOI PL-CL TAI PHU LAMHC" xfId="865"/>
    <cellStyle name="_TG-TH_2_DT 2015 (Gui chuyen quan)" xfId="866"/>
    <cellStyle name="_TG-TH_2_DU TRU VAT TU" xfId="867"/>
    <cellStyle name="_TG-TH_2_DU TRU VAT TU 2" xfId="868"/>
    <cellStyle name="_TG-TH_2_Gửi Tr.phong DT136 2016" xfId="869"/>
    <cellStyle name="_TG-TH_2_Lora-tungchau" xfId="870"/>
    <cellStyle name="_TG-TH_2_Luy ke von ung nam 2011 -Thoa gui ngay 12-8-2012" xfId="871"/>
    <cellStyle name="_TG-TH_2_NhanCong" xfId="872"/>
    <cellStyle name="_TG-TH_2_NHU CAU VA NGUON THUC HIEN CCTL CAP XA" xfId="873"/>
    <cellStyle name="_TG-TH_2_PHU LUC CHIEU SANG(13.6.2013)" xfId="874"/>
    <cellStyle name="_TG-TH_2_Phụ luc goi 5" xfId="875"/>
    <cellStyle name="_TG-TH_2_Phụ luc goi 5 2" xfId="876"/>
    <cellStyle name="_TG-TH_2_phu luc tong ket tinh hinh TH giai doan 03-10 (ngay 30)" xfId="877"/>
    <cellStyle name="_TG-TH_2_PL bien phap cong trinh 22.9.2016" xfId="878"/>
    <cellStyle name="_TG-TH_2_Qt-HT3PQ1(CauKho)" xfId="879"/>
    <cellStyle name="_TG-TH_2_Sheet1" xfId="880"/>
    <cellStyle name="_TG-TH_2_Thành phố-Nhu cau CCTL 2016" xfId="881"/>
    <cellStyle name="_TG-TH_2_THUY DIEN DA KHAI THAM DINH" xfId="882"/>
    <cellStyle name="_TG-TH_2_TLP 2016 sửa lại gui STC 21.9.2016" xfId="883"/>
    <cellStyle name="_TG-TH_2_Tuyen (21-7-11)-doan 1" xfId="884"/>
    <cellStyle name="_TG-TH_2_ÿÿÿÿÿ" xfId="885"/>
    <cellStyle name="_TG-TH_2_ÿÿÿÿÿ 2" xfId="886"/>
    <cellStyle name="_TG-TH_3" xfId="887"/>
    <cellStyle name="_TG-TH_3 2" xfId="888"/>
    <cellStyle name="_TG-TH_3 3" xfId="889"/>
    <cellStyle name="_TG-TH_3_160505 BIEU CHI NSDP TREN DAU DAN (BAO GÔM BSCMT)" xfId="890"/>
    <cellStyle name="_TG-TH_3_CTMTQG 2015" xfId="891"/>
    <cellStyle name="_TG-TH_3_DT 2015 (Gui chuyen quan)" xfId="892"/>
    <cellStyle name="_TG-TH_3_Gửi Tr.phong DT136 2016" xfId="893"/>
    <cellStyle name="_TG-TH_3_Lora-tungchau" xfId="894"/>
    <cellStyle name="_TG-TH_3_Lora-tungchau 2" xfId="895"/>
    <cellStyle name="_TG-TH_3_NHU CAU VA NGUON THUC HIEN CCTL CAP XA" xfId="896"/>
    <cellStyle name="_TG-TH_3_Qt-HT3PQ1(CauKho)" xfId="897"/>
    <cellStyle name="_TG-TH_3_Thành phố-Nhu cau CCTL 2016" xfId="898"/>
    <cellStyle name="_TG-TH_3_Tuyen (21-7-11)-doan 1" xfId="899"/>
    <cellStyle name="_TG-TH_4" xfId="900"/>
    <cellStyle name="_x0001__Thành phố-Nhu cau CCTL 2016" xfId="901"/>
    <cellStyle name="_Theo doi thang 1.2007" xfId="902"/>
    <cellStyle name="_Theo doi thang 1.2007_1" xfId="903"/>
    <cellStyle name="_Theo doi thang 1.2007_1_HEAD ORDER FOR MARCH- CONFIRMEDCalculation_Tuan B" xfId="904"/>
    <cellStyle name="_Theo doi thang 1.2007_1_Theo doi thang 3.2007" xfId="905"/>
    <cellStyle name="_Theo doi thang 1.2007_HEAD ORDER FOR MARCH- CONFIRMEDCalculation_Tuan B" xfId="906"/>
    <cellStyle name="_Thi nghiem duong day va TBA" xfId="907"/>
    <cellStyle name="_Thu hang thang" xfId="908"/>
    <cellStyle name="_THUY DIEN DA KHAI THAM DINH" xfId="909"/>
    <cellStyle name="_THUY DIEN DA KHAI THAM DINH 2" xfId="910"/>
    <cellStyle name="_x0001__TLP 2016 sửa lại gui STC 21.9.2016" xfId="911"/>
    <cellStyle name="_Tong dutoan PP LAHAI" xfId="912"/>
    <cellStyle name="_Tong dutoan PP LAHAI 2" xfId="913"/>
    <cellStyle name="_Tong hop" xfId="914"/>
    <cellStyle name="_TONG HOP DT QUY II" xfId="915"/>
    <cellStyle name="_Tong hop may cheu nganh 1" xfId="916"/>
    <cellStyle name="_TPCP GT-24-5-Mien Nui" xfId="917"/>
    <cellStyle name="_TPCP GT-24-5-Mien Nui_131114- Bieu giao du toan CTMTQG 2014 giao" xfId="918"/>
    <cellStyle name="_Tuyen (21-7-11)-doan 1" xfId="919"/>
    <cellStyle name="_ung truoc 2011 NSTW Thanh Hoa + Nge An gui Thu 12-5" xfId="920"/>
    <cellStyle name="_ung truoc 2011 NSTW Thanh Hoa + Nge An gui Thu 12-5_131114- Bieu giao du toan CTMTQG 2014 giao" xfId="921"/>
    <cellStyle name="_ung truoc cua long an (6-5-2010)" xfId="922"/>
    <cellStyle name="_Ung von nam 2011 vung TNB - Doan Cong tac (12-5-2010)" xfId="923"/>
    <cellStyle name="_Ung von nam 2011 vung TNB - Doan Cong tac (12-5-2010)_131114- Bieu giao du toan CTMTQG 2014 giao" xfId="924"/>
    <cellStyle name="_Ung von nam 2011 vung TNB - Doan Cong tac (12-5-2010)_Cong trinh co y kien LD_Dang_NN_2011-Tay nguyen-9-10" xfId="925"/>
    <cellStyle name="_Ung von nam 2011 vung TNB - Doan Cong tac (12-5-2010)_Cong trinh co y kien LD_Dang_NN_2011-Tay nguyen-9-10_131114- Bieu giao du toan CTMTQG 2014 giao" xfId="926"/>
    <cellStyle name="_Ung von nam 2011 vung TNB - Doan Cong tac (12-5-2010)_TN - Ho tro khac 2011" xfId="927"/>
    <cellStyle name="_Ung von nam 2011 vung TNB - Doan Cong tac (12-5-2010)_TN - Ho tro khac 2011_131114- Bieu giao du toan CTMTQG 2014 giao" xfId="928"/>
    <cellStyle name="_Viahe-TD (15-10-07)" xfId="929"/>
    <cellStyle name="_xay dung ranh cap 22kv qt - ok" xfId="930"/>
    <cellStyle name="_ÿÿÿÿÿ" xfId="931"/>
    <cellStyle name="_ÿÿÿÿÿ 2" xfId="932"/>
    <cellStyle name="_ÿÿÿÿÿ_131114- Bieu giao du toan CTMTQG 2014 giao" xfId="933"/>
    <cellStyle name="_ÿÿÿÿÿ_5. Du toan dien chieu sang" xfId="934"/>
    <cellStyle name="_ÿÿÿÿÿ_Kh ql62 (2010) 11-09" xfId="935"/>
    <cellStyle name="_ÿÿÿÿÿ_Khung 2012" xfId="936"/>
    <cellStyle name="_ÿÿÿÿÿ_Phụ luc goi 5" xfId="937"/>
    <cellStyle name="_ÿÿÿÿÿ_TONG HOP QUYET TOAN THANH PHO 2013" xfId="938"/>
    <cellStyle name="_x0001__" xfId="939"/>
    <cellStyle name="~1" xfId="940"/>
    <cellStyle name="_x0001_¨c^ " xfId="941"/>
    <cellStyle name="_x0001_¨c^[" xfId="942"/>
    <cellStyle name="_x0001_¨c^_" xfId="943"/>
    <cellStyle name="_x0001_¨Œc^ " xfId="944"/>
    <cellStyle name="_x0001_¨Œc^[" xfId="945"/>
    <cellStyle name="_x0001_¨Œc^_" xfId="946"/>
    <cellStyle name="¯釐¯룠0륤Ȕ" xfId="947"/>
    <cellStyle name="’Ê‰Ý [0.00]_¿‹^‹c–˜^" xfId="948"/>
    <cellStyle name="’E‰Y [0.00]_Contract&amp;Report" xfId="949"/>
    <cellStyle name="’Ê‰Ý [0.00]_Contract&amp;Report" xfId="950"/>
    <cellStyle name="’E‰Y [0.00]_DLRLIST" xfId="951"/>
    <cellStyle name="’Ê‰Ý [0.00]_DLRLIST" xfId="952"/>
    <cellStyle name="’E‰Y [0.00]_DLRLIST 2" xfId="953"/>
    <cellStyle name="’Ê‰Ý [0.00]_DLRLIST 2" xfId="954"/>
    <cellStyle name="’E‰Y [0.00]_Oil-N98" xfId="955"/>
    <cellStyle name="’Ê‰Ý [0.00]_Oil-N98" xfId="956"/>
    <cellStyle name="’E‰Y [0.00]_OILODR" xfId="957"/>
    <cellStyle name="’Ê‰Ý [0.00]_OILODR" xfId="958"/>
    <cellStyle name="’E‰Y [0.00]_OILODR 2" xfId="959"/>
    <cellStyle name="’Ê‰Ý [0.00]_OILODR 2" xfId="960"/>
    <cellStyle name="’E‰Y [0.00]_TUAN3" xfId="961"/>
    <cellStyle name="’Ê‰Ý [0.00]_TUAN3" xfId="962"/>
    <cellStyle name="’E‰Y [0.00]_TUAN3 2" xfId="963"/>
    <cellStyle name="’Ê‰Ý [0.00]_TUAN3 2" xfId="964"/>
    <cellStyle name="’E‰Y [0.00]_V" xfId="965"/>
    <cellStyle name="’Ê‰Ý [0.00]_V" xfId="966"/>
    <cellStyle name="’E‰Y [0.00]_VN HEADs" xfId="967"/>
    <cellStyle name="’Ê‰Ý [0.00]_VN HEADs" xfId="968"/>
    <cellStyle name="’Ê‰Ý_¿‹^‹c–˜^" xfId="969"/>
    <cellStyle name="’E‰Y_Contract&amp;Report" xfId="970"/>
    <cellStyle name="’Ê‰Ý_Contract&amp;Report" xfId="971"/>
    <cellStyle name="’E‰Y_DLRLIST" xfId="972"/>
    <cellStyle name="’Ê‰Ý_DLRLIST" xfId="973"/>
    <cellStyle name="’E‰Y_DLRLIST 2" xfId="974"/>
    <cellStyle name="’Ê‰Ý_DLRLIST 2" xfId="975"/>
    <cellStyle name="’E‰Y_Oil-N98" xfId="976"/>
    <cellStyle name="’Ê‰Ý_Oil-N98" xfId="977"/>
    <cellStyle name="’E‰Y_OILODR" xfId="978"/>
    <cellStyle name="’Ê‰Ý_OILODR" xfId="979"/>
    <cellStyle name="’E‰Y_OILODR 2" xfId="980"/>
    <cellStyle name="’Ê‰Ý_OILODR 2" xfId="981"/>
    <cellStyle name="’E‰Y_OILODR_Budget for year 2006" xfId="982"/>
    <cellStyle name="’Ê‰Ý_OILODR_Budget for year 2006" xfId="983"/>
    <cellStyle name="’E‰Y_OILODR_bugdet khanh" xfId="984"/>
    <cellStyle name="’Ê‰Ý_OILODR_bugdet khanh" xfId="985"/>
    <cellStyle name="’E‰Y_TUAN3" xfId="986"/>
    <cellStyle name="’Ê‰Ý_TUAN3" xfId="987"/>
    <cellStyle name="’E‰Y_TUAN3 2" xfId="988"/>
    <cellStyle name="’Ê‰Ý_TUAN3 2" xfId="989"/>
    <cellStyle name="’E‰Y_V" xfId="990"/>
    <cellStyle name="’Ê‰Ý_V" xfId="991"/>
    <cellStyle name="’E‰Y_VN HEADs" xfId="992"/>
    <cellStyle name="’Ê‰Ý_VN HEADs" xfId="993"/>
    <cellStyle name="–¢’è‹`" xfId="994"/>
    <cellStyle name="=C:\WINNT35\SYSTEM32\COMMAND.COM" xfId="995"/>
    <cellStyle name="_x0001_µÑTÖ " xfId="996"/>
    <cellStyle name="_x0001_µÑTÖ  2" xfId="997"/>
    <cellStyle name="_x0001_µÑTÖ_" xfId="998"/>
    <cellStyle name="•W?_Format" xfId="999"/>
    <cellStyle name="•W€_’·Šú‰p•¶" xfId="1000"/>
    <cellStyle name="•W_ˆ¶–¼“Y•t" xfId="1001"/>
    <cellStyle name="ÊÝ [0.00]_Contract&amp;Report" xfId="1002"/>
    <cellStyle name="ÊÝ_Contract&amp;Report" xfId="1003"/>
    <cellStyle name="fEñY [0.00]_??AN2O‹?T" xfId="1004"/>
    <cellStyle name="fEñY_??AN2O‹?T" xfId="1005"/>
    <cellStyle name="W_070-2" xfId="1006"/>
    <cellStyle name="0" xfId="1007"/>
    <cellStyle name="0 2" xfId="1008"/>
    <cellStyle name="0 2 2" xfId="1009"/>
    <cellStyle name="0,0_x000d__x000a_NA_x000d__x000a_" xfId="1010"/>
    <cellStyle name="0,0_x000d__x000a_NA_x000d__x000a_ 2" xfId="1011"/>
    <cellStyle name="0.0" xfId="1012"/>
    <cellStyle name="0.0 2" xfId="1013"/>
    <cellStyle name="0.0 2 2" xfId="1014"/>
    <cellStyle name="0.0 3" xfId="1015"/>
    <cellStyle name="0.0 3 2" xfId="1016"/>
    <cellStyle name="0.0 4" xfId="1017"/>
    <cellStyle name="0.0_Thành phố-Nhu cau CCTL 2016" xfId="1018"/>
    <cellStyle name="0.00" xfId="1019"/>
    <cellStyle name="0.00 2" xfId="1020"/>
    <cellStyle name="0.00 2 2" xfId="1021"/>
    <cellStyle name="0.00 3" xfId="1022"/>
    <cellStyle name="0.00 3 2" xfId="1023"/>
    <cellStyle name="0.00 4" xfId="1024"/>
    <cellStyle name="0.00_Thành phố-Nhu cau CCTL 2016" xfId="1025"/>
    <cellStyle name="1" xfId="1026"/>
    <cellStyle name="1 2" xfId="1027"/>
    <cellStyle name="1_0D5B6000" xfId="1028"/>
    <cellStyle name="1_1. BoQ 1 to 17_DS" xfId="1029"/>
    <cellStyle name="1_1. BoQ 1 to 33_AnDuong" xfId="1030"/>
    <cellStyle name="1_1. BoQ 1 to 34_AnDuong" xfId="1031"/>
    <cellStyle name="1_1. BoQ 1 to 38_NguLao_23 Sep 09" xfId="1032"/>
    <cellStyle name="1_1. BoQ 1 to 38_NguLao_Final" xfId="1033"/>
    <cellStyle name="1_1. BoQ 1 to 42_KimSon" xfId="1034"/>
    <cellStyle name="1_1. BoQ 1 to 42_NguLao" xfId="1035"/>
    <cellStyle name="1_1. DuToan_AnDuong_Eng_23 Sep 09" xfId="1036"/>
    <cellStyle name="1_13. Tong hop thang 9" xfId="1037"/>
    <cellStyle name="1_160505 BIEU CHI NSDP TREN DAU DAN (BAO GÔM BSCMT)" xfId="1038"/>
    <cellStyle name="1_160627 Dinh muc chi thuong xuyen 2017 -73% - 72-28 theo can doi cua TCT" xfId="1039"/>
    <cellStyle name="1_160627 tinh dieu tiet cho 3 dp tiep thu bac kan, tiep thu Quang Nam 80-20; 72-28" xfId="1040"/>
    <cellStyle name="1_160715 Mau bieu du toan vong I nam 2017" xfId="1041"/>
    <cellStyle name="1_2. DuToan_DoSon_Eng_23 Sep 09" xfId="1042"/>
    <cellStyle name="1_2013" xfId="1043"/>
    <cellStyle name="1_2016.04.20 XAC DINH QL GD HC" xfId="1044"/>
    <cellStyle name="1_2-Ha GiangBB2011-V1" xfId="1045"/>
    <cellStyle name="1_50-BB Vung tau 2011" xfId="1046"/>
    <cellStyle name="1_52-Long An2011.BB-V1" xfId="1047"/>
    <cellStyle name="1_6.Bang_luong_moi_XDCB" xfId="1048"/>
    <cellStyle name="1_63- Ca Mau" xfId="1049"/>
    <cellStyle name="1_63. Ca Mau Du toan 2013" xfId="1050"/>
    <cellStyle name="1_7 noi 48 goi C5 9 vi na" xfId="1051"/>
    <cellStyle name="1_A che do KS +chi BQL" xfId="1052"/>
    <cellStyle name="1_A1" xfId="1053"/>
    <cellStyle name="1_A2" xfId="1054"/>
    <cellStyle name="1_A3" xfId="1055"/>
    <cellStyle name="1_A3 T4-2013" xfId="1056"/>
    <cellStyle name="1_A4 T4-2013" xfId="1057"/>
    <cellStyle name="1_A5" xfId="1058"/>
    <cellStyle name="1_A7" xfId="1059"/>
    <cellStyle name="1_B5" xfId="1060"/>
    <cellStyle name="1_B6" xfId="1061"/>
    <cellStyle name="1_B7" xfId="1062"/>
    <cellStyle name="1_B8" xfId="1063"/>
    <cellStyle name="1_BANG CAM COC GPMB 8km" xfId="1064"/>
    <cellStyle name="1_BANG CAM COC GPMB 8km_5. Du toan dien chieu sang" xfId="1065"/>
    <cellStyle name="1_Bang tong hop khoi luong" xfId="1066"/>
    <cellStyle name="1_BAO GIA NGAY 24-10-08 (co dam)" xfId="1067"/>
    <cellStyle name="1_BC thang" xfId="1068"/>
    <cellStyle name="1_BC thang 2" xfId="1069"/>
    <cellStyle name="1_BC thang_TONG HOP QUYET TOAN THANH PHO 2013" xfId="1070"/>
    <cellStyle name="1_Bieu bang TLP 2016 huyện Lộc Hà 2" xfId="1071"/>
    <cellStyle name="1_bo sung du toan  hong linh" xfId="1072"/>
    <cellStyle name="1_Book1" xfId="1073"/>
    <cellStyle name="1_Book1_02-07 Tuyen chinh" xfId="1074"/>
    <cellStyle name="1_Book1_02-07Tuyen Nhanh" xfId="1075"/>
    <cellStyle name="1_Book1_1" xfId="1076"/>
    <cellStyle name="1_Book1_1_131114- Bieu giao du toan CTMTQG 2014 giao" xfId="1077"/>
    <cellStyle name="1_Book1_1_5. Du toan dien chieu sang" xfId="1078"/>
    <cellStyle name="1_Book1_1_Phụ luc goi 5" xfId="1079"/>
    <cellStyle name="1_Book1_1_Phụ luc goi 5 2" xfId="1080"/>
    <cellStyle name="1_Book1_1_Phụ luc goi 5_TONG HOP QUYET TOAN THANH PHO 2013" xfId="1081"/>
    <cellStyle name="1_Book1_Ban chuyen trach 29 (dieu chinh)" xfId="1082"/>
    <cellStyle name="1_Book1_Ban chuyen trach 29 (dieu chinh)_BHYT nguoi ngheo" xfId="1083"/>
    <cellStyle name="1_Book1_Ban chuyen trach 29 (dieu chinh)_DT 2015 (chinh thuc)" xfId="1084"/>
    <cellStyle name="1_Book1_ban chuyen trach 29 bo sung cho huyen ( DC theo QDUBND tinh theo doi)" xfId="1085"/>
    <cellStyle name="1_Book1_ban chuyen trach 29 bo sung cho huyen ( DC theo QDUBND tinh theo doi)_BHYT nguoi ngheo" xfId="1086"/>
    <cellStyle name="1_Book1_ban chuyen trach 29 bo sung cho huyen ( DC theo QDUBND tinh theo doi)_DT 2015 (chinh thuc)" xfId="1087"/>
    <cellStyle name="1_Book1_Bang noi suy KL dao dat da" xfId="1088"/>
    <cellStyle name="1_Book1_BC thang" xfId="1089"/>
    <cellStyle name="1_Book1_bo sung du toan  hong linh" xfId="1090"/>
    <cellStyle name="1_Book1_Book1" xfId="1091"/>
    <cellStyle name="1_Book1_Book1_5. Du toan dien chieu sang" xfId="1092"/>
    <cellStyle name="1_Book1_Cau Hoa Son Km 1+441.06 (14-12-2006)" xfId="1093"/>
    <cellStyle name="1_Book1_Cau Hoa Son Km 1+441.06 (22-10-2006)" xfId="1094"/>
    <cellStyle name="1_Book1_Cau Hoa Son Km 1+441.06 (24-10-2006)" xfId="1095"/>
    <cellStyle name="1_Book1_Cau Nam Tot(ngay 2-10-2006)" xfId="1096"/>
    <cellStyle name="1_Book1_CAU XOP XANG II(su­a)" xfId="1097"/>
    <cellStyle name="1_Book1_CAU XOP XANG II(su­a)_5. Du toan dien chieu sang" xfId="1098"/>
    <cellStyle name="1_Book1_Dieu phoi dat goi 1" xfId="1099"/>
    <cellStyle name="1_Book1_Dieu phoi dat goi 2" xfId="1100"/>
    <cellStyle name="1_Book1_DT 27-9-2006 nop SKH" xfId="1101"/>
    <cellStyle name="1_Book1_DT Kha thi ngay 11-2-06" xfId="1102"/>
    <cellStyle name="1_Book1_DT Kha thi ngay 11-2-06_5. Du toan dien chieu sang" xfId="1103"/>
    <cellStyle name="1_Book1_DT ngay 04-01-2006" xfId="1104"/>
    <cellStyle name="1_Book1_DT ngay 11-4-2006" xfId="1105"/>
    <cellStyle name="1_Book1_DT ngay 15-11-05" xfId="1106"/>
    <cellStyle name="1_Book1_DT ngay 15-11-05_5. Du toan dien chieu sang" xfId="1107"/>
    <cellStyle name="1_Book1_DT theo DM24" xfId="1108"/>
    <cellStyle name="1_Book1_DT Yen Na - Yen Tinh Theo 51 bu may CT8" xfId="1109"/>
    <cellStyle name="1_Book1_Du toan KT-TCsua theo TT 03 - YC 471" xfId="1110"/>
    <cellStyle name="1_Book1_Du toan nam 2014 (chinh thuc)" xfId="1111"/>
    <cellStyle name="1_Book1_Du toan nam 2014 (chinh thuc)_BHYT nguoi ngheo" xfId="1112"/>
    <cellStyle name="1_Book1_Du toan nam 2014 (chinh thuc)_DT 2015 (chinh thuc)" xfId="1113"/>
    <cellStyle name="1_Book1_Du toan Phuong lam" xfId="1114"/>
    <cellStyle name="1_Book1_Du toan Phuong lam_5. Du toan dien chieu sang" xfId="1115"/>
    <cellStyle name="1_Book1_Du toan QL 27 (23-12-2005)" xfId="1116"/>
    <cellStyle name="1_Book1_DuAnKT ngay 11-2-2006" xfId="1117"/>
    <cellStyle name="1_Book1_Goi 1" xfId="1118"/>
    <cellStyle name="1_Book1_Goi thau so 2 (20-6-2006)" xfId="1119"/>
    <cellStyle name="1_Book1_Goi thau so 2 (20-6-2006)_5. Du toan dien chieu sang" xfId="1120"/>
    <cellStyle name="1_Book1_Goi02(25-05-2006)" xfId="1121"/>
    <cellStyle name="1_Book1_K C N - HUNG DONG L.NHUA" xfId="1122"/>
    <cellStyle name="1_Book1_K C N - HUNG DONG L.NHUA_5. Du toan dien chieu sang" xfId="1123"/>
    <cellStyle name="1_Book1_Khoi Luong Hoang Truong - Hoang Phu" xfId="1124"/>
    <cellStyle name="1_Book1_Khoi Luong Hoang Truong - Hoang Phu_5. Du toan dien chieu sang" xfId="1125"/>
    <cellStyle name="1_Book1_KLdao chuan" xfId="1126"/>
    <cellStyle name="1_Book1_KLdao chuan 2" xfId="1127"/>
    <cellStyle name="1_Book1_KLdao chuan_TONG HOP QUYET TOAN THANH PHO 2013" xfId="1128"/>
    <cellStyle name="1_Book1_Muong TL" xfId="1129"/>
    <cellStyle name="1_Book1_Sua -  Nam Cam 07" xfId="1130"/>
    <cellStyle name="1_Book1_T4-nhanh1(17-6)" xfId="1131"/>
    <cellStyle name="1_Book1_TH BHXH 2015" xfId="1132"/>
    <cellStyle name="1_Book1_TH chenh lech Quy Luong 2014 (Phuc)" xfId="1133"/>
    <cellStyle name="1_Book1_TH chenh lech Quy Luong 2014 (Phuc)_BHYT nguoi ngheo" xfId="1134"/>
    <cellStyle name="1_Book1_TH chenh lech Quy Luong 2014 (Phuc)_DT 2015 (chinh thuc)" xfId="1135"/>
    <cellStyle name="1_Book1_THU NS den 21.12.2014" xfId="1136"/>
    <cellStyle name="1_Book1_Tong muc KT 20-11 Tan Huong Tuyen2" xfId="1137"/>
    <cellStyle name="1_Book1_Tuyen so 1-Km0+00 - Km0+852.56" xfId="1138"/>
    <cellStyle name="1_Book1_TV sua ngay 02-08-06" xfId="1139"/>
    <cellStyle name="1_Book1_Xl0000087" xfId="1140"/>
    <cellStyle name="1_Book1_xop nhi Gia Q4( 7-3-07)" xfId="1141"/>
    <cellStyle name="1_Book1_Yen Na-Yen Tinh 07" xfId="1142"/>
    <cellStyle name="1_Book1_Yen Na-Yen tinh 11" xfId="1143"/>
    <cellStyle name="1_Book1_ÿÿÿÿÿ" xfId="1144"/>
    <cellStyle name="1_C" xfId="1145"/>
    <cellStyle name="1_Cao Son - DTTKchinh TT 03, 04" xfId="1146"/>
    <cellStyle name="1_Cap dien ha the - phan lap dat dot 3" xfId="1147"/>
    <cellStyle name="1_Cap dien ha the - phan lap dat dot 3 2" xfId="1148"/>
    <cellStyle name="1_Cap dien ha the - phan lap dat dot 3 2 10" xfId="1149"/>
    <cellStyle name="1_Cap dien ha the - phan lap dat dot 3 2 10 2" xfId="1150"/>
    <cellStyle name="1_Cap dien ha the - phan lap dat dot 3 2 11" xfId="1151"/>
    <cellStyle name="1_Cap dien ha the - phan lap dat dot 3 2 11 2" xfId="1152"/>
    <cellStyle name="1_Cap dien ha the - phan lap dat dot 3 2 12" xfId="1153"/>
    <cellStyle name="1_Cap dien ha the - phan lap dat dot 3 2 12 2" xfId="1154"/>
    <cellStyle name="1_Cap dien ha the - phan lap dat dot 3 2 13" xfId="1155"/>
    <cellStyle name="1_Cap dien ha the - phan lap dat dot 3 2 13 2" xfId="1156"/>
    <cellStyle name="1_Cap dien ha the - phan lap dat dot 3 2 14" xfId="1157"/>
    <cellStyle name="1_Cap dien ha the - phan lap dat dot 3 2 14 2" xfId="1158"/>
    <cellStyle name="1_Cap dien ha the - phan lap dat dot 3 2 15" xfId="1159"/>
    <cellStyle name="1_Cap dien ha the - phan lap dat dot 3 2 15 2" xfId="1160"/>
    <cellStyle name="1_Cap dien ha the - phan lap dat dot 3 2 16" xfId="1161"/>
    <cellStyle name="1_Cap dien ha the - phan lap dat dot 3 2 16 2" xfId="1162"/>
    <cellStyle name="1_Cap dien ha the - phan lap dat dot 3 2 17" xfId="1163"/>
    <cellStyle name="1_Cap dien ha the - phan lap dat dot 3 2 17 2" xfId="1164"/>
    <cellStyle name="1_Cap dien ha the - phan lap dat dot 3 2 18" xfId="1165"/>
    <cellStyle name="1_Cap dien ha the - phan lap dat dot 3 2 18 2" xfId="1166"/>
    <cellStyle name="1_Cap dien ha the - phan lap dat dot 3 2 19" xfId="1167"/>
    <cellStyle name="1_Cap dien ha the - phan lap dat dot 3 2 19 2" xfId="1168"/>
    <cellStyle name="1_Cap dien ha the - phan lap dat dot 3 2 2" xfId="1169"/>
    <cellStyle name="1_Cap dien ha the - phan lap dat dot 3 2 2 10" xfId="1170"/>
    <cellStyle name="1_Cap dien ha the - phan lap dat dot 3 2 2 10 2" xfId="1171"/>
    <cellStyle name="1_Cap dien ha the - phan lap dat dot 3 2 2 11" xfId="1172"/>
    <cellStyle name="1_Cap dien ha the - phan lap dat dot 3 2 2 11 2" xfId="1173"/>
    <cellStyle name="1_Cap dien ha the - phan lap dat dot 3 2 2 12" xfId="1174"/>
    <cellStyle name="1_Cap dien ha the - phan lap dat dot 3 2 2 12 2" xfId="1175"/>
    <cellStyle name="1_Cap dien ha the - phan lap dat dot 3 2 2 13" xfId="1176"/>
    <cellStyle name="1_Cap dien ha the - phan lap dat dot 3 2 2 13 2" xfId="1177"/>
    <cellStyle name="1_Cap dien ha the - phan lap dat dot 3 2 2 14" xfId="1178"/>
    <cellStyle name="1_Cap dien ha the - phan lap dat dot 3 2 2 15" xfId="1179"/>
    <cellStyle name="1_Cap dien ha the - phan lap dat dot 3 2 2 2" xfId="1180"/>
    <cellStyle name="1_Cap dien ha the - phan lap dat dot 3 2 2 2 2" xfId="1181"/>
    <cellStyle name="1_Cap dien ha the - phan lap dat dot 3 2 2 2 2 2" xfId="1182"/>
    <cellStyle name="1_Cap dien ha the - phan lap dat dot 3 2 2 2 3" xfId="1183"/>
    <cellStyle name="1_Cap dien ha the - phan lap dat dot 3 2 2 2 3 2" xfId="1184"/>
    <cellStyle name="1_Cap dien ha the - phan lap dat dot 3 2 2 2 4" xfId="1185"/>
    <cellStyle name="1_Cap dien ha the - phan lap dat dot 3 2 2 2 4 2" xfId="1186"/>
    <cellStyle name="1_Cap dien ha the - phan lap dat dot 3 2 2 2 5" xfId="1187"/>
    <cellStyle name="1_Cap dien ha the - phan lap dat dot 3 2 2 2 6" xfId="1188"/>
    <cellStyle name="1_Cap dien ha the - phan lap dat dot 3 2 2 3" xfId="1189"/>
    <cellStyle name="1_Cap dien ha the - phan lap dat dot 3 2 2 3 2" xfId="1190"/>
    <cellStyle name="1_Cap dien ha the - phan lap dat dot 3 2 2 3 2 2" xfId="1191"/>
    <cellStyle name="1_Cap dien ha the - phan lap dat dot 3 2 2 3 3" xfId="1192"/>
    <cellStyle name="1_Cap dien ha the - phan lap dat dot 3 2 2 3 3 2" xfId="1193"/>
    <cellStyle name="1_Cap dien ha the - phan lap dat dot 3 2 2 3 4" xfId="1194"/>
    <cellStyle name="1_Cap dien ha the - phan lap dat dot 3 2 2 3 4 2" xfId="1195"/>
    <cellStyle name="1_Cap dien ha the - phan lap dat dot 3 2 2 3 5" xfId="1196"/>
    <cellStyle name="1_Cap dien ha the - phan lap dat dot 3 2 2 3 6" xfId="1197"/>
    <cellStyle name="1_Cap dien ha the - phan lap dat dot 3 2 2 4" xfId="1198"/>
    <cellStyle name="1_Cap dien ha the - phan lap dat dot 3 2 2 4 2" xfId="1199"/>
    <cellStyle name="1_Cap dien ha the - phan lap dat dot 3 2 2 4 2 2" xfId="1200"/>
    <cellStyle name="1_Cap dien ha the - phan lap dat dot 3 2 2 4 3" xfId="1201"/>
    <cellStyle name="1_Cap dien ha the - phan lap dat dot 3 2 2 4 3 2" xfId="1202"/>
    <cellStyle name="1_Cap dien ha the - phan lap dat dot 3 2 2 4 4" xfId="1203"/>
    <cellStyle name="1_Cap dien ha the - phan lap dat dot 3 2 2 4 4 2" xfId="1204"/>
    <cellStyle name="1_Cap dien ha the - phan lap dat dot 3 2 2 4 5" xfId="1205"/>
    <cellStyle name="1_Cap dien ha the - phan lap dat dot 3 2 2 4 6" xfId="1206"/>
    <cellStyle name="1_Cap dien ha the - phan lap dat dot 3 2 2 5" xfId="1207"/>
    <cellStyle name="1_Cap dien ha the - phan lap dat dot 3 2 2 5 2" xfId="1208"/>
    <cellStyle name="1_Cap dien ha the - phan lap dat dot 3 2 2 5 2 2" xfId="1209"/>
    <cellStyle name="1_Cap dien ha the - phan lap dat dot 3 2 2 5 3" xfId="1210"/>
    <cellStyle name="1_Cap dien ha the - phan lap dat dot 3 2 2 5 3 2" xfId="1211"/>
    <cellStyle name="1_Cap dien ha the - phan lap dat dot 3 2 2 5 4" xfId="1212"/>
    <cellStyle name="1_Cap dien ha the - phan lap dat dot 3 2 2 5 4 2" xfId="1213"/>
    <cellStyle name="1_Cap dien ha the - phan lap dat dot 3 2 2 5 5" xfId="1214"/>
    <cellStyle name="1_Cap dien ha the - phan lap dat dot 3 2 2 5 6" xfId="1215"/>
    <cellStyle name="1_Cap dien ha the - phan lap dat dot 3 2 2 6" xfId="1216"/>
    <cellStyle name="1_Cap dien ha the - phan lap dat dot 3 2 2 6 2" xfId="1217"/>
    <cellStyle name="1_Cap dien ha the - phan lap dat dot 3 2 2 7" xfId="1218"/>
    <cellStyle name="1_Cap dien ha the - phan lap dat dot 3 2 2 7 2" xfId="1219"/>
    <cellStyle name="1_Cap dien ha the - phan lap dat dot 3 2 2 8" xfId="1220"/>
    <cellStyle name="1_Cap dien ha the - phan lap dat dot 3 2 2 8 2" xfId="1221"/>
    <cellStyle name="1_Cap dien ha the - phan lap dat dot 3 2 2 9" xfId="1222"/>
    <cellStyle name="1_Cap dien ha the - phan lap dat dot 3 2 2 9 2" xfId="1223"/>
    <cellStyle name="1_Cap dien ha the - phan lap dat dot 3 2 20" xfId="1224"/>
    <cellStyle name="1_Cap dien ha the - phan lap dat dot 3 2 3" xfId="1225"/>
    <cellStyle name="1_Cap dien ha the - phan lap dat dot 3 2 3 10" xfId="1226"/>
    <cellStyle name="1_Cap dien ha the - phan lap dat dot 3 2 3 10 2" xfId="1227"/>
    <cellStyle name="1_Cap dien ha the - phan lap dat dot 3 2 3 11" xfId="1228"/>
    <cellStyle name="1_Cap dien ha the - phan lap dat dot 3 2 3 11 2" xfId="1229"/>
    <cellStyle name="1_Cap dien ha the - phan lap dat dot 3 2 3 12" xfId="1230"/>
    <cellStyle name="1_Cap dien ha the - phan lap dat dot 3 2 3 12 2" xfId="1231"/>
    <cellStyle name="1_Cap dien ha the - phan lap dat dot 3 2 3 13" xfId="1232"/>
    <cellStyle name="1_Cap dien ha the - phan lap dat dot 3 2 3 13 2" xfId="1233"/>
    <cellStyle name="1_Cap dien ha the - phan lap dat dot 3 2 3 14" xfId="1234"/>
    <cellStyle name="1_Cap dien ha the - phan lap dat dot 3 2 3 15" xfId="1235"/>
    <cellStyle name="1_Cap dien ha the - phan lap dat dot 3 2 3 2" xfId="1236"/>
    <cellStyle name="1_Cap dien ha the - phan lap dat dot 3 2 3 2 2" xfId="1237"/>
    <cellStyle name="1_Cap dien ha the - phan lap dat dot 3 2 3 2 2 2" xfId="1238"/>
    <cellStyle name="1_Cap dien ha the - phan lap dat dot 3 2 3 2 3" xfId="1239"/>
    <cellStyle name="1_Cap dien ha the - phan lap dat dot 3 2 3 2 3 2" xfId="1240"/>
    <cellStyle name="1_Cap dien ha the - phan lap dat dot 3 2 3 2 4" xfId="1241"/>
    <cellStyle name="1_Cap dien ha the - phan lap dat dot 3 2 3 2 4 2" xfId="1242"/>
    <cellStyle name="1_Cap dien ha the - phan lap dat dot 3 2 3 2 5" xfId="1243"/>
    <cellStyle name="1_Cap dien ha the - phan lap dat dot 3 2 3 2 6" xfId="1244"/>
    <cellStyle name="1_Cap dien ha the - phan lap dat dot 3 2 3 3" xfId="1245"/>
    <cellStyle name="1_Cap dien ha the - phan lap dat dot 3 2 3 3 2" xfId="1246"/>
    <cellStyle name="1_Cap dien ha the - phan lap dat dot 3 2 3 3 2 2" xfId="1247"/>
    <cellStyle name="1_Cap dien ha the - phan lap dat dot 3 2 3 3 3" xfId="1248"/>
    <cellStyle name="1_Cap dien ha the - phan lap dat dot 3 2 3 3 3 2" xfId="1249"/>
    <cellStyle name="1_Cap dien ha the - phan lap dat dot 3 2 3 3 4" xfId="1250"/>
    <cellStyle name="1_Cap dien ha the - phan lap dat dot 3 2 3 3 4 2" xfId="1251"/>
    <cellStyle name="1_Cap dien ha the - phan lap dat dot 3 2 3 3 5" xfId="1252"/>
    <cellStyle name="1_Cap dien ha the - phan lap dat dot 3 2 3 3 6" xfId="1253"/>
    <cellStyle name="1_Cap dien ha the - phan lap dat dot 3 2 3 4" xfId="1254"/>
    <cellStyle name="1_Cap dien ha the - phan lap dat dot 3 2 3 4 2" xfId="1255"/>
    <cellStyle name="1_Cap dien ha the - phan lap dat dot 3 2 3 4 2 2" xfId="1256"/>
    <cellStyle name="1_Cap dien ha the - phan lap dat dot 3 2 3 4 3" xfId="1257"/>
    <cellStyle name="1_Cap dien ha the - phan lap dat dot 3 2 3 4 3 2" xfId="1258"/>
    <cellStyle name="1_Cap dien ha the - phan lap dat dot 3 2 3 4 4" xfId="1259"/>
    <cellStyle name="1_Cap dien ha the - phan lap dat dot 3 2 3 4 4 2" xfId="1260"/>
    <cellStyle name="1_Cap dien ha the - phan lap dat dot 3 2 3 4 5" xfId="1261"/>
    <cellStyle name="1_Cap dien ha the - phan lap dat dot 3 2 3 4 6" xfId="1262"/>
    <cellStyle name="1_Cap dien ha the - phan lap dat dot 3 2 3 5" xfId="1263"/>
    <cellStyle name="1_Cap dien ha the - phan lap dat dot 3 2 3 5 2" xfId="1264"/>
    <cellStyle name="1_Cap dien ha the - phan lap dat dot 3 2 3 5 2 2" xfId="1265"/>
    <cellStyle name="1_Cap dien ha the - phan lap dat dot 3 2 3 5 3" xfId="1266"/>
    <cellStyle name="1_Cap dien ha the - phan lap dat dot 3 2 3 5 3 2" xfId="1267"/>
    <cellStyle name="1_Cap dien ha the - phan lap dat dot 3 2 3 5 4" xfId="1268"/>
    <cellStyle name="1_Cap dien ha the - phan lap dat dot 3 2 3 5 4 2" xfId="1269"/>
    <cellStyle name="1_Cap dien ha the - phan lap dat dot 3 2 3 5 5" xfId="1270"/>
    <cellStyle name="1_Cap dien ha the - phan lap dat dot 3 2 3 5 6" xfId="1271"/>
    <cellStyle name="1_Cap dien ha the - phan lap dat dot 3 2 3 6" xfId="1272"/>
    <cellStyle name="1_Cap dien ha the - phan lap dat dot 3 2 3 6 2" xfId="1273"/>
    <cellStyle name="1_Cap dien ha the - phan lap dat dot 3 2 3 7" xfId="1274"/>
    <cellStyle name="1_Cap dien ha the - phan lap dat dot 3 2 3 7 2" xfId="1275"/>
    <cellStyle name="1_Cap dien ha the - phan lap dat dot 3 2 3 8" xfId="1276"/>
    <cellStyle name="1_Cap dien ha the - phan lap dat dot 3 2 3 8 2" xfId="1277"/>
    <cellStyle name="1_Cap dien ha the - phan lap dat dot 3 2 3 9" xfId="1278"/>
    <cellStyle name="1_Cap dien ha the - phan lap dat dot 3 2 3 9 2" xfId="1279"/>
    <cellStyle name="1_Cap dien ha the - phan lap dat dot 3 2 4" xfId="1280"/>
    <cellStyle name="1_Cap dien ha the - phan lap dat dot 3 2 4 10" xfId="1281"/>
    <cellStyle name="1_Cap dien ha the - phan lap dat dot 3 2 4 10 2" xfId="1282"/>
    <cellStyle name="1_Cap dien ha the - phan lap dat dot 3 2 4 11" xfId="1283"/>
    <cellStyle name="1_Cap dien ha the - phan lap dat dot 3 2 4 11 2" xfId="1284"/>
    <cellStyle name="1_Cap dien ha the - phan lap dat dot 3 2 4 12" xfId="1285"/>
    <cellStyle name="1_Cap dien ha the - phan lap dat dot 3 2 4 12 2" xfId="1286"/>
    <cellStyle name="1_Cap dien ha the - phan lap dat dot 3 2 4 13" xfId="1287"/>
    <cellStyle name="1_Cap dien ha the - phan lap dat dot 3 2 4 13 2" xfId="1288"/>
    <cellStyle name="1_Cap dien ha the - phan lap dat dot 3 2 4 14" xfId="1289"/>
    <cellStyle name="1_Cap dien ha the - phan lap dat dot 3 2 4 15" xfId="1290"/>
    <cellStyle name="1_Cap dien ha the - phan lap dat dot 3 2 4 2" xfId="1291"/>
    <cellStyle name="1_Cap dien ha the - phan lap dat dot 3 2 4 2 2" xfId="1292"/>
    <cellStyle name="1_Cap dien ha the - phan lap dat dot 3 2 4 2 2 2" xfId="1293"/>
    <cellStyle name="1_Cap dien ha the - phan lap dat dot 3 2 4 2 3" xfId="1294"/>
    <cellStyle name="1_Cap dien ha the - phan lap dat dot 3 2 4 2 3 2" xfId="1295"/>
    <cellStyle name="1_Cap dien ha the - phan lap dat dot 3 2 4 2 4" xfId="1296"/>
    <cellStyle name="1_Cap dien ha the - phan lap dat dot 3 2 4 2 4 2" xfId="1297"/>
    <cellStyle name="1_Cap dien ha the - phan lap dat dot 3 2 4 2 5" xfId="1298"/>
    <cellStyle name="1_Cap dien ha the - phan lap dat dot 3 2 4 2 6" xfId="1299"/>
    <cellStyle name="1_Cap dien ha the - phan lap dat dot 3 2 4 3" xfId="1300"/>
    <cellStyle name="1_Cap dien ha the - phan lap dat dot 3 2 4 3 2" xfId="1301"/>
    <cellStyle name="1_Cap dien ha the - phan lap dat dot 3 2 4 3 2 2" xfId="1302"/>
    <cellStyle name="1_Cap dien ha the - phan lap dat dot 3 2 4 3 3" xfId="1303"/>
    <cellStyle name="1_Cap dien ha the - phan lap dat dot 3 2 4 3 3 2" xfId="1304"/>
    <cellStyle name="1_Cap dien ha the - phan lap dat dot 3 2 4 3 4" xfId="1305"/>
    <cellStyle name="1_Cap dien ha the - phan lap dat dot 3 2 4 3 4 2" xfId="1306"/>
    <cellStyle name="1_Cap dien ha the - phan lap dat dot 3 2 4 3 5" xfId="1307"/>
    <cellStyle name="1_Cap dien ha the - phan lap dat dot 3 2 4 3 6" xfId="1308"/>
    <cellStyle name="1_Cap dien ha the - phan lap dat dot 3 2 4 4" xfId="1309"/>
    <cellStyle name="1_Cap dien ha the - phan lap dat dot 3 2 4 4 2" xfId="1310"/>
    <cellStyle name="1_Cap dien ha the - phan lap dat dot 3 2 4 4 2 2" xfId="1311"/>
    <cellStyle name="1_Cap dien ha the - phan lap dat dot 3 2 4 4 3" xfId="1312"/>
    <cellStyle name="1_Cap dien ha the - phan lap dat dot 3 2 4 4 3 2" xfId="1313"/>
    <cellStyle name="1_Cap dien ha the - phan lap dat dot 3 2 4 4 4" xfId="1314"/>
    <cellStyle name="1_Cap dien ha the - phan lap dat dot 3 2 4 4 4 2" xfId="1315"/>
    <cellStyle name="1_Cap dien ha the - phan lap dat dot 3 2 4 4 5" xfId="1316"/>
    <cellStyle name="1_Cap dien ha the - phan lap dat dot 3 2 4 4 6" xfId="1317"/>
    <cellStyle name="1_Cap dien ha the - phan lap dat dot 3 2 4 5" xfId="1318"/>
    <cellStyle name="1_Cap dien ha the - phan lap dat dot 3 2 4 5 2" xfId="1319"/>
    <cellStyle name="1_Cap dien ha the - phan lap dat dot 3 2 4 5 2 2" xfId="1320"/>
    <cellStyle name="1_Cap dien ha the - phan lap dat dot 3 2 4 5 3" xfId="1321"/>
    <cellStyle name="1_Cap dien ha the - phan lap dat dot 3 2 4 5 3 2" xfId="1322"/>
    <cellStyle name="1_Cap dien ha the - phan lap dat dot 3 2 4 5 4" xfId="1323"/>
    <cellStyle name="1_Cap dien ha the - phan lap dat dot 3 2 4 5 4 2" xfId="1324"/>
    <cellStyle name="1_Cap dien ha the - phan lap dat dot 3 2 4 5 5" xfId="1325"/>
    <cellStyle name="1_Cap dien ha the - phan lap dat dot 3 2 4 5 6" xfId="1326"/>
    <cellStyle name="1_Cap dien ha the - phan lap dat dot 3 2 4 6" xfId="1327"/>
    <cellStyle name="1_Cap dien ha the - phan lap dat dot 3 2 4 6 2" xfId="1328"/>
    <cellStyle name="1_Cap dien ha the - phan lap dat dot 3 2 4 7" xfId="1329"/>
    <cellStyle name="1_Cap dien ha the - phan lap dat dot 3 2 4 7 2" xfId="1330"/>
    <cellStyle name="1_Cap dien ha the - phan lap dat dot 3 2 4 8" xfId="1331"/>
    <cellStyle name="1_Cap dien ha the - phan lap dat dot 3 2 4 8 2" xfId="1332"/>
    <cellStyle name="1_Cap dien ha the - phan lap dat dot 3 2 4 9" xfId="1333"/>
    <cellStyle name="1_Cap dien ha the - phan lap dat dot 3 2 4 9 2" xfId="1334"/>
    <cellStyle name="1_Cap dien ha the - phan lap dat dot 3 2 5" xfId="1335"/>
    <cellStyle name="1_Cap dien ha the - phan lap dat dot 3 2 5 10" xfId="1336"/>
    <cellStyle name="1_Cap dien ha the - phan lap dat dot 3 2 5 10 2" xfId="1337"/>
    <cellStyle name="1_Cap dien ha the - phan lap dat dot 3 2 5 11" xfId="1338"/>
    <cellStyle name="1_Cap dien ha the - phan lap dat dot 3 2 5 11 2" xfId="1339"/>
    <cellStyle name="1_Cap dien ha the - phan lap dat dot 3 2 5 12" xfId="1340"/>
    <cellStyle name="1_Cap dien ha the - phan lap dat dot 3 2 5 12 2" xfId="1341"/>
    <cellStyle name="1_Cap dien ha the - phan lap dat dot 3 2 5 13" xfId="1342"/>
    <cellStyle name="1_Cap dien ha the - phan lap dat dot 3 2 5 13 2" xfId="1343"/>
    <cellStyle name="1_Cap dien ha the - phan lap dat dot 3 2 5 14" xfId="1344"/>
    <cellStyle name="1_Cap dien ha the - phan lap dat dot 3 2 5 15" xfId="1345"/>
    <cellStyle name="1_Cap dien ha the - phan lap dat dot 3 2 5 2" xfId="1346"/>
    <cellStyle name="1_Cap dien ha the - phan lap dat dot 3 2 5 2 2" xfId="1347"/>
    <cellStyle name="1_Cap dien ha the - phan lap dat dot 3 2 5 2 2 2" xfId="1348"/>
    <cellStyle name="1_Cap dien ha the - phan lap dat dot 3 2 5 2 3" xfId="1349"/>
    <cellStyle name="1_Cap dien ha the - phan lap dat dot 3 2 5 2 3 2" xfId="1350"/>
    <cellStyle name="1_Cap dien ha the - phan lap dat dot 3 2 5 2 4" xfId="1351"/>
    <cellStyle name="1_Cap dien ha the - phan lap dat dot 3 2 5 2 4 2" xfId="1352"/>
    <cellStyle name="1_Cap dien ha the - phan lap dat dot 3 2 5 2 5" xfId="1353"/>
    <cellStyle name="1_Cap dien ha the - phan lap dat dot 3 2 5 2 6" xfId="1354"/>
    <cellStyle name="1_Cap dien ha the - phan lap dat dot 3 2 5 3" xfId="1355"/>
    <cellStyle name="1_Cap dien ha the - phan lap dat dot 3 2 5 3 2" xfId="1356"/>
    <cellStyle name="1_Cap dien ha the - phan lap dat dot 3 2 5 3 2 2" xfId="1357"/>
    <cellStyle name="1_Cap dien ha the - phan lap dat dot 3 2 5 3 3" xfId="1358"/>
    <cellStyle name="1_Cap dien ha the - phan lap dat dot 3 2 5 3 3 2" xfId="1359"/>
    <cellStyle name="1_Cap dien ha the - phan lap dat dot 3 2 5 3 4" xfId="1360"/>
    <cellStyle name="1_Cap dien ha the - phan lap dat dot 3 2 5 3 4 2" xfId="1361"/>
    <cellStyle name="1_Cap dien ha the - phan lap dat dot 3 2 5 3 5" xfId="1362"/>
    <cellStyle name="1_Cap dien ha the - phan lap dat dot 3 2 5 3 6" xfId="1363"/>
    <cellStyle name="1_Cap dien ha the - phan lap dat dot 3 2 5 4" xfId="1364"/>
    <cellStyle name="1_Cap dien ha the - phan lap dat dot 3 2 5 4 2" xfId="1365"/>
    <cellStyle name="1_Cap dien ha the - phan lap dat dot 3 2 5 4 2 2" xfId="1366"/>
    <cellStyle name="1_Cap dien ha the - phan lap dat dot 3 2 5 4 3" xfId="1367"/>
    <cellStyle name="1_Cap dien ha the - phan lap dat dot 3 2 5 4 3 2" xfId="1368"/>
    <cellStyle name="1_Cap dien ha the - phan lap dat dot 3 2 5 4 4" xfId="1369"/>
    <cellStyle name="1_Cap dien ha the - phan lap dat dot 3 2 5 4 4 2" xfId="1370"/>
    <cellStyle name="1_Cap dien ha the - phan lap dat dot 3 2 5 4 5" xfId="1371"/>
    <cellStyle name="1_Cap dien ha the - phan lap dat dot 3 2 5 4 6" xfId="1372"/>
    <cellStyle name="1_Cap dien ha the - phan lap dat dot 3 2 5 5" xfId="1373"/>
    <cellStyle name="1_Cap dien ha the - phan lap dat dot 3 2 5 5 2" xfId="1374"/>
    <cellStyle name="1_Cap dien ha the - phan lap dat dot 3 2 5 5 2 2" xfId="1375"/>
    <cellStyle name="1_Cap dien ha the - phan lap dat dot 3 2 5 5 3" xfId="1376"/>
    <cellStyle name="1_Cap dien ha the - phan lap dat dot 3 2 5 5 3 2" xfId="1377"/>
    <cellStyle name="1_Cap dien ha the - phan lap dat dot 3 2 5 5 4" xfId="1378"/>
    <cellStyle name="1_Cap dien ha the - phan lap dat dot 3 2 5 5 4 2" xfId="1379"/>
    <cellStyle name="1_Cap dien ha the - phan lap dat dot 3 2 5 5 5" xfId="1380"/>
    <cellStyle name="1_Cap dien ha the - phan lap dat dot 3 2 5 5 6" xfId="1381"/>
    <cellStyle name="1_Cap dien ha the - phan lap dat dot 3 2 5 6" xfId="1382"/>
    <cellStyle name="1_Cap dien ha the - phan lap dat dot 3 2 5 6 2" xfId="1383"/>
    <cellStyle name="1_Cap dien ha the - phan lap dat dot 3 2 5 7" xfId="1384"/>
    <cellStyle name="1_Cap dien ha the - phan lap dat dot 3 2 5 7 2" xfId="1385"/>
    <cellStyle name="1_Cap dien ha the - phan lap dat dot 3 2 5 8" xfId="1386"/>
    <cellStyle name="1_Cap dien ha the - phan lap dat dot 3 2 5 8 2" xfId="1387"/>
    <cellStyle name="1_Cap dien ha the - phan lap dat dot 3 2 5 9" xfId="1388"/>
    <cellStyle name="1_Cap dien ha the - phan lap dat dot 3 2 5 9 2" xfId="1389"/>
    <cellStyle name="1_Cap dien ha the - phan lap dat dot 3 2 6" xfId="1390"/>
    <cellStyle name="1_Cap dien ha the - phan lap dat dot 3 2 6 10" xfId="1391"/>
    <cellStyle name="1_Cap dien ha the - phan lap dat dot 3 2 6 10 2" xfId="1392"/>
    <cellStyle name="1_Cap dien ha the - phan lap dat dot 3 2 6 11" xfId="1393"/>
    <cellStyle name="1_Cap dien ha the - phan lap dat dot 3 2 6 11 2" xfId="1394"/>
    <cellStyle name="1_Cap dien ha the - phan lap dat dot 3 2 6 12" xfId="1395"/>
    <cellStyle name="1_Cap dien ha the - phan lap dat dot 3 2 6 12 2" xfId="1396"/>
    <cellStyle name="1_Cap dien ha the - phan lap dat dot 3 2 6 13" xfId="1397"/>
    <cellStyle name="1_Cap dien ha the - phan lap dat dot 3 2 6 13 2" xfId="1398"/>
    <cellStyle name="1_Cap dien ha the - phan lap dat dot 3 2 6 14" xfId="1399"/>
    <cellStyle name="1_Cap dien ha the - phan lap dat dot 3 2 6 15" xfId="1400"/>
    <cellStyle name="1_Cap dien ha the - phan lap dat dot 3 2 6 2" xfId="1401"/>
    <cellStyle name="1_Cap dien ha the - phan lap dat dot 3 2 6 2 2" xfId="1402"/>
    <cellStyle name="1_Cap dien ha the - phan lap dat dot 3 2 6 2 2 2" xfId="1403"/>
    <cellStyle name="1_Cap dien ha the - phan lap dat dot 3 2 6 2 3" xfId="1404"/>
    <cellStyle name="1_Cap dien ha the - phan lap dat dot 3 2 6 2 3 2" xfId="1405"/>
    <cellStyle name="1_Cap dien ha the - phan lap dat dot 3 2 6 2 4" xfId="1406"/>
    <cellStyle name="1_Cap dien ha the - phan lap dat dot 3 2 6 2 4 2" xfId="1407"/>
    <cellStyle name="1_Cap dien ha the - phan lap dat dot 3 2 6 2 5" xfId="1408"/>
    <cellStyle name="1_Cap dien ha the - phan lap dat dot 3 2 6 2 6" xfId="1409"/>
    <cellStyle name="1_Cap dien ha the - phan lap dat dot 3 2 6 3" xfId="1410"/>
    <cellStyle name="1_Cap dien ha the - phan lap dat dot 3 2 6 3 2" xfId="1411"/>
    <cellStyle name="1_Cap dien ha the - phan lap dat dot 3 2 6 3 2 2" xfId="1412"/>
    <cellStyle name="1_Cap dien ha the - phan lap dat dot 3 2 6 3 3" xfId="1413"/>
    <cellStyle name="1_Cap dien ha the - phan lap dat dot 3 2 6 3 3 2" xfId="1414"/>
    <cellStyle name="1_Cap dien ha the - phan lap dat dot 3 2 6 3 4" xfId="1415"/>
    <cellStyle name="1_Cap dien ha the - phan lap dat dot 3 2 6 3 4 2" xfId="1416"/>
    <cellStyle name="1_Cap dien ha the - phan lap dat dot 3 2 6 3 5" xfId="1417"/>
    <cellStyle name="1_Cap dien ha the - phan lap dat dot 3 2 6 3 6" xfId="1418"/>
    <cellStyle name="1_Cap dien ha the - phan lap dat dot 3 2 6 4" xfId="1419"/>
    <cellStyle name="1_Cap dien ha the - phan lap dat dot 3 2 6 4 2" xfId="1420"/>
    <cellStyle name="1_Cap dien ha the - phan lap dat dot 3 2 6 4 2 2" xfId="1421"/>
    <cellStyle name="1_Cap dien ha the - phan lap dat dot 3 2 6 4 3" xfId="1422"/>
    <cellStyle name="1_Cap dien ha the - phan lap dat dot 3 2 6 4 3 2" xfId="1423"/>
    <cellStyle name="1_Cap dien ha the - phan lap dat dot 3 2 6 4 4" xfId="1424"/>
    <cellStyle name="1_Cap dien ha the - phan lap dat dot 3 2 6 4 4 2" xfId="1425"/>
    <cellStyle name="1_Cap dien ha the - phan lap dat dot 3 2 6 4 5" xfId="1426"/>
    <cellStyle name="1_Cap dien ha the - phan lap dat dot 3 2 6 4 6" xfId="1427"/>
    <cellStyle name="1_Cap dien ha the - phan lap dat dot 3 2 6 5" xfId="1428"/>
    <cellStyle name="1_Cap dien ha the - phan lap dat dot 3 2 6 5 2" xfId="1429"/>
    <cellStyle name="1_Cap dien ha the - phan lap dat dot 3 2 6 5 2 2" xfId="1430"/>
    <cellStyle name="1_Cap dien ha the - phan lap dat dot 3 2 6 5 3" xfId="1431"/>
    <cellStyle name="1_Cap dien ha the - phan lap dat dot 3 2 6 5 3 2" xfId="1432"/>
    <cellStyle name="1_Cap dien ha the - phan lap dat dot 3 2 6 5 4" xfId="1433"/>
    <cellStyle name="1_Cap dien ha the - phan lap dat dot 3 2 6 5 4 2" xfId="1434"/>
    <cellStyle name="1_Cap dien ha the - phan lap dat dot 3 2 6 5 5" xfId="1435"/>
    <cellStyle name="1_Cap dien ha the - phan lap dat dot 3 2 6 5 6" xfId="1436"/>
    <cellStyle name="1_Cap dien ha the - phan lap dat dot 3 2 6 6" xfId="1437"/>
    <cellStyle name="1_Cap dien ha the - phan lap dat dot 3 2 6 6 2" xfId="1438"/>
    <cellStyle name="1_Cap dien ha the - phan lap dat dot 3 2 6 7" xfId="1439"/>
    <cellStyle name="1_Cap dien ha the - phan lap dat dot 3 2 6 7 2" xfId="1440"/>
    <cellStyle name="1_Cap dien ha the - phan lap dat dot 3 2 6 8" xfId="1441"/>
    <cellStyle name="1_Cap dien ha the - phan lap dat dot 3 2 6 8 2" xfId="1442"/>
    <cellStyle name="1_Cap dien ha the - phan lap dat dot 3 2 6 9" xfId="1443"/>
    <cellStyle name="1_Cap dien ha the - phan lap dat dot 3 2 6 9 2" xfId="1444"/>
    <cellStyle name="1_Cap dien ha the - phan lap dat dot 3 2 7" xfId="1445"/>
    <cellStyle name="1_Cap dien ha the - phan lap dat dot 3 2 7 2" xfId="1446"/>
    <cellStyle name="1_Cap dien ha the - phan lap dat dot 3 2 7 2 2" xfId="1447"/>
    <cellStyle name="1_Cap dien ha the - phan lap dat dot 3 2 7 3" xfId="1448"/>
    <cellStyle name="1_Cap dien ha the - phan lap dat dot 3 2 7 3 2" xfId="1449"/>
    <cellStyle name="1_Cap dien ha the - phan lap dat dot 3 2 7 4" xfId="1450"/>
    <cellStyle name="1_Cap dien ha the - phan lap dat dot 3 2 7 4 2" xfId="1451"/>
    <cellStyle name="1_Cap dien ha the - phan lap dat dot 3 2 7 5" xfId="1452"/>
    <cellStyle name="1_Cap dien ha the - phan lap dat dot 3 2 7 6" xfId="1453"/>
    <cellStyle name="1_Cap dien ha the - phan lap dat dot 3 2 8" xfId="1454"/>
    <cellStyle name="1_Cap dien ha the - phan lap dat dot 3 2 8 2" xfId="1455"/>
    <cellStyle name="1_Cap dien ha the - phan lap dat dot 3 2 8 2 2" xfId="1456"/>
    <cellStyle name="1_Cap dien ha the - phan lap dat dot 3 2 8 3" xfId="1457"/>
    <cellStyle name="1_Cap dien ha the - phan lap dat dot 3 2 8 3 2" xfId="1458"/>
    <cellStyle name="1_Cap dien ha the - phan lap dat dot 3 2 8 4" xfId="1459"/>
    <cellStyle name="1_Cap dien ha the - phan lap dat dot 3 2 8 4 2" xfId="1460"/>
    <cellStyle name="1_Cap dien ha the - phan lap dat dot 3 2 8 5" xfId="1461"/>
    <cellStyle name="1_Cap dien ha the - phan lap dat dot 3 2 8 6" xfId="1462"/>
    <cellStyle name="1_Cap dien ha the - phan lap dat dot 3 2 9" xfId="1463"/>
    <cellStyle name="1_Cap dien ha the - phan lap dat dot 3 2 9 2" xfId="1464"/>
    <cellStyle name="1_Cap dien ha the - phan lap dat dot 3 3" xfId="1465"/>
    <cellStyle name="1_Cap dien ha the - phan lap dat dot 3 3 2" xfId="1466"/>
    <cellStyle name="1_Cap dien ha the - phan lap dat dot 3 4" xfId="1467"/>
    <cellStyle name="1_Cap dien ha the - phan lap dat dot 3 4 2" xfId="1468"/>
    <cellStyle name="1_Cap dien ha the - phan lap dat dot 3 5" xfId="1469"/>
    <cellStyle name="1_Cap dien ha the - phan lap dat dot 3_Gửi Tr.phong DT136 2016" xfId="1470"/>
    <cellStyle name="1_Cau Hoi 115" xfId="1471"/>
    <cellStyle name="1_Cau Hua Trai (TT 04)" xfId="1472"/>
    <cellStyle name="1_Cau Nam Tot(ngay 2-10-2006)" xfId="1473"/>
    <cellStyle name="1_Cau Thanh Ha 1" xfId="1474"/>
    <cellStyle name="1_Cau thuy dien Ban La (Cu Anh)" xfId="1475"/>
    <cellStyle name="1_Cau thuy dien Ban La (Cu Anh) 2" xfId="1476"/>
    <cellStyle name="1_Cau thuy dien Ban La (Cu Anh) 2_THÀNH NAM 2003 " xfId="1477"/>
    <cellStyle name="1_Cau thuy dien Ban La (Cu Anh) 3" xfId="1478"/>
    <cellStyle name="1_Cau thuy dien Ban La (Cu Anh) 4" xfId="1479"/>
    <cellStyle name="1_Cau thuy dien Ban La (Cu Anh) 5" xfId="1480"/>
    <cellStyle name="1_Cau thuy dien Ban La (Cu Anh)_1009030 TW chi vong II pan bo lua ra (update dan so-thuy loi phi 30-9-2010)(bac ninh-quang ngai)final chinh Da Nang" xfId="1481"/>
    <cellStyle name="1_Cau thuy dien Ban La (Cu Anh)_1009030 TW chi vong II pan bo lua ra (update dan so-thuy loi phi 30-9-2010)(bac ninh-quang ngai)final chinh Da Nang_CQ XAC DINH MAT BANG 2016 (Quảng Trị)" xfId="1482"/>
    <cellStyle name="1_Cau thuy dien Ban La (Cu Anh)_1009030 TW chi vong II pan bo lua ra (update dan so-thuy loi phi 30-9-2010)(bac ninh-quang ngai)final chinh Da Nang_CQ XAC DINH MAT BANG 2016 Thanh Hoa" xfId="1483"/>
    <cellStyle name="1_Cau thuy dien Ban La (Cu Anh)_108 - CBCC xa - nam 2015 - Kim dot 2" xfId="1484"/>
    <cellStyle name="1_Cau thuy dien Ban La (Cu Anh)_13. Tong hop thang 9" xfId="1485"/>
    <cellStyle name="1_Cau thuy dien Ban La (Cu Anh)_131114- Bieu giao du toan CTMTQG 2014 giao" xfId="1486"/>
    <cellStyle name="1_Cau thuy dien Ban La (Cu Anh)_160505 BIEU CHI NSDP TREN DAU DAN (BAO GÔM BSCMT)" xfId="1487"/>
    <cellStyle name="1_Cau thuy dien Ban La (Cu Anh)_160627 Dinh muc chi thuong xuyen 2017 -73% - 72-28 theo can doi cua TCT" xfId="1488"/>
    <cellStyle name="1_Cau thuy dien Ban La (Cu Anh)_160627 tinh dieu tiet cho 3 dp tiep thu bac kan, tiep thu Quang Nam 80-20; 72-28" xfId="1489"/>
    <cellStyle name="1_Cau thuy dien Ban La (Cu Anh)_5. Du toan dien chieu sang" xfId="1490"/>
    <cellStyle name="1_Cau thuy dien Ban La (Cu Anh)_7. BC đau nam HK moi ( 17-10)" xfId="1491"/>
    <cellStyle name="1_Cau thuy dien Ban La (Cu Anh)_A1" xfId="1492"/>
    <cellStyle name="1_Cau thuy dien Ban La (Cu Anh)_A1_1" xfId="1493"/>
    <cellStyle name="1_Cau thuy dien Ban La (Cu Anh)_A1_B8" xfId="1494"/>
    <cellStyle name="1_Cau thuy dien Ban La (Cu Anh)_A1_THÀNH NAM 2003 " xfId="1495"/>
    <cellStyle name="1_Cau thuy dien Ban La (Cu Anh)_A2" xfId="1496"/>
    <cellStyle name="1_Cau thuy dien Ban La (Cu Anh)_A3" xfId="1497"/>
    <cellStyle name="1_Cau thuy dien Ban La (Cu Anh)_A3 (2)" xfId="1498"/>
    <cellStyle name="1_Cau thuy dien Ban La (Cu Anh)_A3 T4-2013" xfId="1499"/>
    <cellStyle name="1_Cau thuy dien Ban La (Cu Anh)_A3 T4-2013_1" xfId="1500"/>
    <cellStyle name="1_Cau thuy dien Ban La (Cu Anh)_A3_1" xfId="1501"/>
    <cellStyle name="1_Cau thuy dien Ban La (Cu Anh)_A3_THÀNH NAM 2003 " xfId="1502"/>
    <cellStyle name="1_Cau thuy dien Ban La (Cu Anh)_A4" xfId="1503"/>
    <cellStyle name="1_Cau thuy dien Ban La (Cu Anh)_A4 T4-2013" xfId="1504"/>
    <cellStyle name="1_Cau thuy dien Ban La (Cu Anh)_A4 T4-2013_1" xfId="1505"/>
    <cellStyle name="1_Cau thuy dien Ban La (Cu Anh)_A5" xfId="1506"/>
    <cellStyle name="1_Cau thuy dien Ban La (Cu Anh)_A6" xfId="1507"/>
    <cellStyle name="1_Cau thuy dien Ban La (Cu Anh)_A6_1" xfId="1508"/>
    <cellStyle name="1_Cau thuy dien Ban La (Cu Anh)_A7" xfId="1509"/>
    <cellStyle name="1_Cau thuy dien Ban La (Cu Anh)_A7_1" xfId="1510"/>
    <cellStyle name="1_Cau thuy dien Ban La (Cu Anh)_A7_2" xfId="1511"/>
    <cellStyle name="1_Cau thuy dien Ban La (Cu Anh)_A7_A3" xfId="1512"/>
    <cellStyle name="1_Cau thuy dien Ban La (Cu Anh)_A7_A3 T4-2013" xfId="1513"/>
    <cellStyle name="1_Cau thuy dien Ban La (Cu Anh)_A7_A4 T4-2013" xfId="1514"/>
    <cellStyle name="1_Cau thuy dien Ban La (Cu Anh)_A7_A7" xfId="1515"/>
    <cellStyle name="1_Cau thuy dien Ban La (Cu Anh)_A7_B5" xfId="1516"/>
    <cellStyle name="1_Cau thuy dien Ban La (Cu Anh)_A7_B6" xfId="1517"/>
    <cellStyle name="1_Cau thuy dien Ban La (Cu Anh)_A7_B7" xfId="1518"/>
    <cellStyle name="1_Cau thuy dien Ban La (Cu Anh)_A7_Sheet1" xfId="1519"/>
    <cellStyle name="1_Cau thuy dien Ban La (Cu Anh)_B5" xfId="1520"/>
    <cellStyle name="1_Cau thuy dien Ban La (Cu Anh)_B5_1" xfId="1521"/>
    <cellStyle name="1_Cau thuy dien Ban La (Cu Anh)_B6" xfId="1522"/>
    <cellStyle name="1_Cau thuy dien Ban La (Cu Anh)_B6_1" xfId="1523"/>
    <cellStyle name="1_Cau thuy dien Ban La (Cu Anh)_B7" xfId="1524"/>
    <cellStyle name="1_Cau thuy dien Ban La (Cu Anh)_B7_1" xfId="1525"/>
    <cellStyle name="1_Cau thuy dien Ban La (Cu Anh)_B8" xfId="1526"/>
    <cellStyle name="1_Cau thuy dien Ban La (Cu Anh)_B8_B8" xfId="1527"/>
    <cellStyle name="1_Cau thuy dien Ban La (Cu Anh)_bao cao chi xdcb 6 thang dau nam" xfId="1528"/>
    <cellStyle name="1_Cau thuy dien Ban La (Cu Anh)_BIEU 2 ngay 11 10" xfId="1529"/>
    <cellStyle name="1_Cau thuy dien Ban La (Cu Anh)_Bieu moi lam" xfId="1530"/>
    <cellStyle name="1_Cau thuy dien Ban La (Cu Anh)_BIEU SO 2 NGAY 4 10" xfId="1531"/>
    <cellStyle name="1_Cau thuy dien Ban La (Cu Anh)_Book1" xfId="1532"/>
    <cellStyle name="1_Cau thuy dien Ban La (Cu Anh)_M 20" xfId="1533"/>
    <cellStyle name="1_Cau thuy dien Ban La (Cu Anh)_M 20 2" xfId="1534"/>
    <cellStyle name="1_Cau thuy dien Ban La (Cu Anh)_M 20_13. Tong hop thang 9" xfId="1535"/>
    <cellStyle name="1_Cau thuy dien Ban La (Cu Anh)_M 20_A1" xfId="1536"/>
    <cellStyle name="1_Cau thuy dien Ban La (Cu Anh)_M 20_A3" xfId="1537"/>
    <cellStyle name="1_Cau thuy dien Ban La (Cu Anh)_M 20_A3 T4-2013" xfId="1538"/>
    <cellStyle name="1_Cau thuy dien Ban La (Cu Anh)_M 20_A4" xfId="1539"/>
    <cellStyle name="1_Cau thuy dien Ban La (Cu Anh)_M 20_A4 T4-2013" xfId="1540"/>
    <cellStyle name="1_Cau thuy dien Ban La (Cu Anh)_M 20_A6" xfId="1541"/>
    <cellStyle name="1_Cau thuy dien Ban La (Cu Anh)_M 20_A7" xfId="1542"/>
    <cellStyle name="1_Cau thuy dien Ban La (Cu Anh)_M 20_A7_A3" xfId="1543"/>
    <cellStyle name="1_Cau thuy dien Ban La (Cu Anh)_M 20_A7_A3 T4-2013" xfId="1544"/>
    <cellStyle name="1_Cau thuy dien Ban La (Cu Anh)_M 20_A7_A4 T4-2013" xfId="1545"/>
    <cellStyle name="1_Cau thuy dien Ban La (Cu Anh)_M 20_A7_A7" xfId="1546"/>
    <cellStyle name="1_Cau thuy dien Ban La (Cu Anh)_M 20_A7_B5" xfId="1547"/>
    <cellStyle name="1_Cau thuy dien Ban La (Cu Anh)_M 20_A7_B6" xfId="1548"/>
    <cellStyle name="1_Cau thuy dien Ban La (Cu Anh)_M 20_A7_B7" xfId="1549"/>
    <cellStyle name="1_Cau thuy dien Ban La (Cu Anh)_M 20_A7_Sheet1" xfId="1550"/>
    <cellStyle name="1_Cau thuy dien Ban La (Cu Anh)_M 20_B5" xfId="1551"/>
    <cellStyle name="1_Cau thuy dien Ban La (Cu Anh)_M 20_B6" xfId="1552"/>
    <cellStyle name="1_Cau thuy dien Ban La (Cu Anh)_M 20_B7" xfId="1553"/>
    <cellStyle name="1_Cau thuy dien Ban La (Cu Anh)_M 20_B8" xfId="1554"/>
    <cellStyle name="1_Cau thuy dien Ban La (Cu Anh)_M 20_Sheet1" xfId="1555"/>
    <cellStyle name="1_Cau thuy dien Ban La (Cu Anh)_M 20_Thạch Hà- báo cáo kỳ  thang 4 năm 2013 (version 1)" xfId="1556"/>
    <cellStyle name="1_Cau thuy dien Ban La (Cu Anh)_M 20_THÀNH NAM 2003 " xfId="1557"/>
    <cellStyle name="1_Cau thuy dien Ban La (Cu Anh)_M 6" xfId="1558"/>
    <cellStyle name="1_Cau thuy dien Ban La (Cu Anh)_M 6 2" xfId="1559"/>
    <cellStyle name="1_Cau thuy dien Ban La (Cu Anh)_M 6_13. Tong hop thang 9" xfId="1560"/>
    <cellStyle name="1_Cau thuy dien Ban La (Cu Anh)_M 6_A1" xfId="1561"/>
    <cellStyle name="1_Cau thuy dien Ban La (Cu Anh)_M 6_A3" xfId="1562"/>
    <cellStyle name="1_Cau thuy dien Ban La (Cu Anh)_M 6_A3 T4-2013" xfId="1563"/>
    <cellStyle name="1_Cau thuy dien Ban La (Cu Anh)_M 6_A4" xfId="1564"/>
    <cellStyle name="1_Cau thuy dien Ban La (Cu Anh)_M 6_A4 T4-2013" xfId="1565"/>
    <cellStyle name="1_Cau thuy dien Ban La (Cu Anh)_M 6_A6" xfId="1566"/>
    <cellStyle name="1_Cau thuy dien Ban La (Cu Anh)_M 6_A7" xfId="1567"/>
    <cellStyle name="1_Cau thuy dien Ban La (Cu Anh)_M 6_A7_A3" xfId="1568"/>
    <cellStyle name="1_Cau thuy dien Ban La (Cu Anh)_M 6_A7_A3 T4-2013" xfId="1569"/>
    <cellStyle name="1_Cau thuy dien Ban La (Cu Anh)_M 6_A7_A4 T4-2013" xfId="1570"/>
    <cellStyle name="1_Cau thuy dien Ban La (Cu Anh)_M 6_A7_A7" xfId="1571"/>
    <cellStyle name="1_Cau thuy dien Ban La (Cu Anh)_M 6_A7_B5" xfId="1572"/>
    <cellStyle name="1_Cau thuy dien Ban La (Cu Anh)_M 6_A7_B6" xfId="1573"/>
    <cellStyle name="1_Cau thuy dien Ban La (Cu Anh)_M 6_A7_B7" xfId="1574"/>
    <cellStyle name="1_Cau thuy dien Ban La (Cu Anh)_M 6_A7_Sheet1" xfId="1575"/>
    <cellStyle name="1_Cau thuy dien Ban La (Cu Anh)_M 6_B5" xfId="1576"/>
    <cellStyle name="1_Cau thuy dien Ban La (Cu Anh)_M 6_B6" xfId="1577"/>
    <cellStyle name="1_Cau thuy dien Ban La (Cu Anh)_M 6_B7" xfId="1578"/>
    <cellStyle name="1_Cau thuy dien Ban La (Cu Anh)_M 6_B8" xfId="1579"/>
    <cellStyle name="1_Cau thuy dien Ban La (Cu Anh)_M 6_Sheet1" xfId="1580"/>
    <cellStyle name="1_Cau thuy dien Ban La (Cu Anh)_M 6_Thạch Hà- báo cáo kỳ  thang 4 năm 2013 (version 1)" xfId="1581"/>
    <cellStyle name="1_Cau thuy dien Ban La (Cu Anh)_M 6_THÀNH NAM 2003 " xfId="1582"/>
    <cellStyle name="1_Cau thuy dien Ban La (Cu Anh)_M 7" xfId="1583"/>
    <cellStyle name="1_Cau thuy dien Ban La (Cu Anh)_M 7 2" xfId="1584"/>
    <cellStyle name="1_Cau thuy dien Ban La (Cu Anh)_M 7_13. Tong hop thang 9" xfId="1585"/>
    <cellStyle name="1_Cau thuy dien Ban La (Cu Anh)_M 7_A1" xfId="1586"/>
    <cellStyle name="1_Cau thuy dien Ban La (Cu Anh)_M 7_A3" xfId="1587"/>
    <cellStyle name="1_Cau thuy dien Ban La (Cu Anh)_M 7_A3 T4-2013" xfId="1588"/>
    <cellStyle name="1_Cau thuy dien Ban La (Cu Anh)_M 7_A4" xfId="1589"/>
    <cellStyle name="1_Cau thuy dien Ban La (Cu Anh)_M 7_A4 T4-2013" xfId="1590"/>
    <cellStyle name="1_Cau thuy dien Ban La (Cu Anh)_M 7_A6" xfId="1591"/>
    <cellStyle name="1_Cau thuy dien Ban La (Cu Anh)_M 7_A7" xfId="1592"/>
    <cellStyle name="1_Cau thuy dien Ban La (Cu Anh)_M 7_A7_A3" xfId="1593"/>
    <cellStyle name="1_Cau thuy dien Ban La (Cu Anh)_M 7_A7_A3 T4-2013" xfId="1594"/>
    <cellStyle name="1_Cau thuy dien Ban La (Cu Anh)_M 7_A7_A4 T4-2013" xfId="1595"/>
    <cellStyle name="1_Cau thuy dien Ban La (Cu Anh)_M 7_A7_A7" xfId="1596"/>
    <cellStyle name="1_Cau thuy dien Ban La (Cu Anh)_M 7_A7_B5" xfId="1597"/>
    <cellStyle name="1_Cau thuy dien Ban La (Cu Anh)_M 7_A7_B6" xfId="1598"/>
    <cellStyle name="1_Cau thuy dien Ban La (Cu Anh)_M 7_A7_B7" xfId="1599"/>
    <cellStyle name="1_Cau thuy dien Ban La (Cu Anh)_M 7_A7_Sheet1" xfId="1600"/>
    <cellStyle name="1_Cau thuy dien Ban La (Cu Anh)_M 7_B5" xfId="1601"/>
    <cellStyle name="1_Cau thuy dien Ban La (Cu Anh)_M 7_B6" xfId="1602"/>
    <cellStyle name="1_Cau thuy dien Ban La (Cu Anh)_M 7_B7" xfId="1603"/>
    <cellStyle name="1_Cau thuy dien Ban La (Cu Anh)_M 7_B8" xfId="1604"/>
    <cellStyle name="1_Cau thuy dien Ban La (Cu Anh)_M 7_Sheet1" xfId="1605"/>
    <cellStyle name="1_Cau thuy dien Ban La (Cu Anh)_M 7_Thạch Hà- báo cáo kỳ  thang 4 năm 2013 (version 1)" xfId="1606"/>
    <cellStyle name="1_Cau thuy dien Ban La (Cu Anh)_M 7_THÀNH NAM 2003 " xfId="1607"/>
    <cellStyle name="1_Cau thuy dien Ban La (Cu Anh)_M TH" xfId="1608"/>
    <cellStyle name="1_Cau thuy dien Ban La (Cu Anh)_M TH 2" xfId="1609"/>
    <cellStyle name="1_Cau thuy dien Ban La (Cu Anh)_M TH_13. Tong hop thang 9" xfId="1610"/>
    <cellStyle name="1_Cau thuy dien Ban La (Cu Anh)_M TH_A1" xfId="1611"/>
    <cellStyle name="1_Cau thuy dien Ban La (Cu Anh)_M TH_A3" xfId="1612"/>
    <cellStyle name="1_Cau thuy dien Ban La (Cu Anh)_M TH_A3 T4-2013" xfId="1613"/>
    <cellStyle name="1_Cau thuy dien Ban La (Cu Anh)_M TH_A4" xfId="1614"/>
    <cellStyle name="1_Cau thuy dien Ban La (Cu Anh)_M TH_A4 T4-2013" xfId="1615"/>
    <cellStyle name="1_Cau thuy dien Ban La (Cu Anh)_M TH_A6" xfId="1616"/>
    <cellStyle name="1_Cau thuy dien Ban La (Cu Anh)_M TH_A7" xfId="1617"/>
    <cellStyle name="1_Cau thuy dien Ban La (Cu Anh)_M TH_A7_A3" xfId="1618"/>
    <cellStyle name="1_Cau thuy dien Ban La (Cu Anh)_M TH_A7_A3 T4-2013" xfId="1619"/>
    <cellStyle name="1_Cau thuy dien Ban La (Cu Anh)_M TH_A7_A4 T4-2013" xfId="1620"/>
    <cellStyle name="1_Cau thuy dien Ban La (Cu Anh)_M TH_A7_A7" xfId="1621"/>
    <cellStyle name="1_Cau thuy dien Ban La (Cu Anh)_M TH_A7_B5" xfId="1622"/>
    <cellStyle name="1_Cau thuy dien Ban La (Cu Anh)_M TH_A7_B6" xfId="1623"/>
    <cellStyle name="1_Cau thuy dien Ban La (Cu Anh)_M TH_A7_B7" xfId="1624"/>
    <cellStyle name="1_Cau thuy dien Ban La (Cu Anh)_M TH_A7_Sheet1" xfId="1625"/>
    <cellStyle name="1_Cau thuy dien Ban La (Cu Anh)_M TH_B5" xfId="1626"/>
    <cellStyle name="1_Cau thuy dien Ban La (Cu Anh)_M TH_B6" xfId="1627"/>
    <cellStyle name="1_Cau thuy dien Ban La (Cu Anh)_M TH_B7" xfId="1628"/>
    <cellStyle name="1_Cau thuy dien Ban La (Cu Anh)_M TH_B8" xfId="1629"/>
    <cellStyle name="1_Cau thuy dien Ban La (Cu Anh)_M TH_Sheet1" xfId="1630"/>
    <cellStyle name="1_Cau thuy dien Ban La (Cu Anh)_M TH_Thạch Hà- báo cáo kỳ  thang 4 năm 2013 (version 1)" xfId="1631"/>
    <cellStyle name="1_Cau thuy dien Ban La (Cu Anh)_M TH_THÀNH NAM 2003 " xfId="1632"/>
    <cellStyle name="1_Cau thuy dien Ban La (Cu Anh)_M3" xfId="1633"/>
    <cellStyle name="1_Cau thuy dien Ban La (Cu Anh)_M8" xfId="1634"/>
    <cellStyle name="1_Cau thuy dien Ban La (Cu Anh)_Phụ luc goi 5" xfId="1635"/>
    <cellStyle name="1_Cau thuy dien Ban La (Cu Anh)_Phụ luc goi 5 2" xfId="1636"/>
    <cellStyle name="1_Cau thuy dien Ban La (Cu Anh)_Phụ luc goi 5_TONG HOP QUYET TOAN THANH PHO 2013" xfId="1637"/>
    <cellStyle name="1_Cau thuy dien Ban La (Cu Anh)_Sheet1" xfId="1638"/>
    <cellStyle name="1_Cau thuy dien Ban La (Cu Anh)_Sheet1_1" xfId="1639"/>
    <cellStyle name="1_Cau thuy dien Ban La (Cu Anh)_Sheet1_B8" xfId="1640"/>
    <cellStyle name="1_Cau thuy dien Ban La (Cu Anh)_Sheet2" xfId="1641"/>
    <cellStyle name="1_Cau thuy dien Ban La (Cu Anh)_T1" xfId="1642"/>
    <cellStyle name="1_Cau thuy dien Ban La (Cu Anh)_T1 (2)" xfId="1643"/>
    <cellStyle name="1_Cau thuy dien Ban La (Cu Anh)_T1 (2)_A3" xfId="1644"/>
    <cellStyle name="1_Cau thuy dien Ban La (Cu Anh)_T1 (2)_A3 T4-2013" xfId="1645"/>
    <cellStyle name="1_Cau thuy dien Ban La (Cu Anh)_T1 (2)_A4 T4-2013" xfId="1646"/>
    <cellStyle name="1_Cau thuy dien Ban La (Cu Anh)_T1 (2)_A7" xfId="1647"/>
    <cellStyle name="1_Cau thuy dien Ban La (Cu Anh)_T1 (2)_A7_1" xfId="1648"/>
    <cellStyle name="1_Cau thuy dien Ban La (Cu Anh)_T1 (2)_B5" xfId="1649"/>
    <cellStyle name="1_Cau thuy dien Ban La (Cu Anh)_T1 (2)_B6" xfId="1650"/>
    <cellStyle name="1_Cau thuy dien Ban La (Cu Anh)_T1 (2)_B7" xfId="1651"/>
    <cellStyle name="1_Cau thuy dien Ban La (Cu Anh)_T1 (2)_Sheet1" xfId="1652"/>
    <cellStyle name="1_Cau thuy dien Ban La (Cu Anh)_T1 (2)_Thạch Hà- báo cáo kỳ  thang 4 năm 2013" xfId="1653"/>
    <cellStyle name="1_Cau thuy dien Ban La (Cu Anh)_T1 (2)_Thạch Hà- báo cáo kỳ  thang 4 năm 2013_1" xfId="1654"/>
    <cellStyle name="1_Cau thuy dien Ban La (Cu Anh)_T1_A3" xfId="1655"/>
    <cellStyle name="1_Cau thuy dien Ban La (Cu Anh)_T1_A3 T4-2013" xfId="1656"/>
    <cellStyle name="1_Cau thuy dien Ban La (Cu Anh)_T1_A4 T4-2013" xfId="1657"/>
    <cellStyle name="1_Cau thuy dien Ban La (Cu Anh)_T1_A7" xfId="1658"/>
    <cellStyle name="1_Cau thuy dien Ban La (Cu Anh)_T1_A7_1" xfId="1659"/>
    <cellStyle name="1_Cau thuy dien Ban La (Cu Anh)_T1_B5" xfId="1660"/>
    <cellStyle name="1_Cau thuy dien Ban La (Cu Anh)_T1_B6" xfId="1661"/>
    <cellStyle name="1_Cau thuy dien Ban La (Cu Anh)_T1_B7" xfId="1662"/>
    <cellStyle name="1_Cau thuy dien Ban La (Cu Anh)_T1_Sheet1" xfId="1663"/>
    <cellStyle name="1_Cau thuy dien Ban La (Cu Anh)_T1_Thạch Hà- báo cáo kỳ  thang 4 năm 2013" xfId="1664"/>
    <cellStyle name="1_Cau thuy dien Ban La (Cu Anh)_T1_Thạch Hà- báo cáo kỳ  thang 4 năm 2013_1" xfId="1665"/>
    <cellStyle name="1_Cau thuy dien Ban La (Cu Anh)_T-Bao cao chi 6 thang" xfId="1666"/>
    <cellStyle name="1_Cau thuy dien Ban La (Cu Anh)_Thạch Hà- báo cáo kỳ  thang 4 năm 2013" xfId="1667"/>
    <cellStyle name="1_Cau thuy dien Ban La (Cu Anh)_Thạch Hà- báo cáo kỳ  thang 4 năm 2013_1" xfId="1668"/>
    <cellStyle name="1_Cau thuy dien Ban La (Cu Anh)_Thạch Hà- Báo cáo tháng 4 năm 2013" xfId="1669"/>
    <cellStyle name="1_Cau thuy dien Ban La (Cu Anh)_TONG HOP QUYET TOAN THANH PHO 2013" xfId="1670"/>
    <cellStyle name="1_Cau thuy dien Ban La (Cu Anh)_Xl0000087" xfId="1671"/>
    <cellStyle name="1_CAU XOP XANG II(su­a)" xfId="1672"/>
    <cellStyle name="1_Chau Thon - Tan Xuan (KCS 8-12-06)" xfId="1673"/>
    <cellStyle name="1_Chi phi KS" xfId="1674"/>
    <cellStyle name="1_cong" xfId="1675"/>
    <cellStyle name="1_Cong trinh co y kien LD_Dang_NN_2011-Tay nguyen-9-10" xfId="1676"/>
    <cellStyle name="1_CQ XAC DINH MAT BANG 2016 (Quảng Trị)" xfId="1677"/>
    <cellStyle name="1_CQ XAC DINH MAT BANG 2016 Thanh Hoa" xfId="1678"/>
    <cellStyle name="1_cuong sua 9.10" xfId="1679"/>
    <cellStyle name="1_Dakt-Cau tinh Hua Phan" xfId="1680"/>
    <cellStyle name="1_DIEN" xfId="1681"/>
    <cellStyle name="1_Dieu phoi dat goi 1" xfId="1682"/>
    <cellStyle name="1_Dieu phoi dat goi 1_5. Du toan dien chieu sang" xfId="1683"/>
    <cellStyle name="1_Dieu phoi dat goi 2" xfId="1684"/>
    <cellStyle name="1_Dieu phoi dat goi 2_5. Du toan dien chieu sang" xfId="1685"/>
    <cellStyle name="1_Dinh muc thiet ke" xfId="1686"/>
    <cellStyle name="1_DON GIA GIAOTHAU TRU CHONG GIA QUANG DAI" xfId="1687"/>
    <cellStyle name="1_DONGIA" xfId="1688"/>
    <cellStyle name="1_DT 2010-Dong  Nai-V2" xfId="1689"/>
    <cellStyle name="1_DT 2015 (Gui chuyen quan)" xfId="1690"/>
    <cellStyle name="1_DT Kha thi ngay 11-2-06" xfId="1691"/>
    <cellStyle name="1_DT KS Cam LAc-10-05-07" xfId="1692"/>
    <cellStyle name="1_DT KT ngay 10-9-2005" xfId="1693"/>
    <cellStyle name="1_DT ngay 04-01-2006" xfId="1694"/>
    <cellStyle name="1_DT ngay 04-01-2006_5. Du toan dien chieu sang" xfId="1695"/>
    <cellStyle name="1_DT ngay 11-4-2006" xfId="1696"/>
    <cellStyle name="1_DT ngay 11-4-2006_5. Du toan dien chieu sang" xfId="1697"/>
    <cellStyle name="1_DT ngay 15-11-05" xfId="1698"/>
    <cellStyle name="1_DT R1 duyet" xfId="1699"/>
    <cellStyle name="1_DT theo DM24" xfId="1700"/>
    <cellStyle name="1_DT Yen Na - Yen Tinh Theo 51 bu may CT8" xfId="1701"/>
    <cellStyle name="1_Dtdchinh2397" xfId="1702"/>
    <cellStyle name="1_Dtdchinh2397 2" xfId="1703"/>
    <cellStyle name="1_Dtdchinh2397_Phụ luc goi 5" xfId="1704"/>
    <cellStyle name="1_Dtdchinh2397_TONG HOP QUYET TOAN THANH PHO 2013" xfId="1705"/>
    <cellStyle name="1_DTXL goi 11(20-9-05)" xfId="1706"/>
    <cellStyle name="1_du toan" xfId="1707"/>
    <cellStyle name="1_du toan (03-11-05)" xfId="1708"/>
    <cellStyle name="1_Du toan (12-05-2005) Tham dinh" xfId="1709"/>
    <cellStyle name="1_Du toan (12-05-2005) Tham dinh_5. Du toan dien chieu sang" xfId="1710"/>
    <cellStyle name="1_Du toan (23-05-2005) Tham dinh" xfId="1711"/>
    <cellStyle name="1_Du toan (23-05-2005) Tham dinh_5. Du toan dien chieu sang" xfId="1712"/>
    <cellStyle name="1_Du toan (5 - 04 - 2004)" xfId="1713"/>
    <cellStyle name="1_Du toan (5 - 04 - 2004)_5. Du toan dien chieu sang" xfId="1714"/>
    <cellStyle name="1_Du toan (6-3-2005)" xfId="1715"/>
    <cellStyle name="1_Du toan (Ban A)" xfId="1716"/>
    <cellStyle name="1_Du toan (Ban A)_5. Du toan dien chieu sang" xfId="1717"/>
    <cellStyle name="1_Du toan (ngay 13 - 07 - 2004)" xfId="1718"/>
    <cellStyle name="1_Du toan (ngay 13 - 07 - 2004)_5. Du toan dien chieu sang" xfId="1719"/>
    <cellStyle name="1_Du toan (ngay 25-9-06)" xfId="1720"/>
    <cellStyle name="1_Du toan 558 (Km17+508.12 - Km 22)" xfId="1721"/>
    <cellStyle name="1_Du toan 558 (Km17+508.12 - Km 22) 2" xfId="1722"/>
    <cellStyle name="1_Du toan 558 (Km17+508.12 - Km 22) 2_THÀNH NAM 2003 " xfId="1723"/>
    <cellStyle name="1_Du toan 558 (Km17+508.12 - Km 22) 3" xfId="1724"/>
    <cellStyle name="1_Du toan 558 (Km17+508.12 - Km 22) 4" xfId="1725"/>
    <cellStyle name="1_Du toan 558 (Km17+508.12 - Km 22) 5" xfId="1726"/>
    <cellStyle name="1_Du toan 558 (Km17+508.12 - Km 22)_1009030 TW chi vong II pan bo lua ra (update dan so-thuy loi phi 30-9-2010)(bac ninh-quang ngai)final chinh Da Nang" xfId="1727"/>
    <cellStyle name="1_Du toan 558 (Km17+508.12 - Km 22)_1009030 TW chi vong II pan bo lua ra (update dan so-thuy loi phi 30-9-2010)(bac ninh-quang ngai)final chinh Da Nang_CQ XAC DINH MAT BANG 2016 (Quảng Trị)" xfId="1728"/>
    <cellStyle name="1_Du toan 558 (Km17+508.12 - Km 22)_1009030 TW chi vong II pan bo lua ra (update dan so-thuy loi phi 30-9-2010)(bac ninh-quang ngai)final chinh Da Nang_CQ XAC DINH MAT BANG 2016 Thanh Hoa" xfId="1729"/>
    <cellStyle name="1_Du toan 558 (Km17+508.12 - Km 22)_108 - CBCC xa - nam 2015 - Kim dot 2" xfId="1730"/>
    <cellStyle name="1_Du toan 558 (Km17+508.12 - Km 22)_13. Tong hop thang 9" xfId="1731"/>
    <cellStyle name="1_Du toan 558 (Km17+508.12 - Km 22)_131114- Bieu giao du toan CTMTQG 2014 giao" xfId="1732"/>
    <cellStyle name="1_Du toan 558 (Km17+508.12 - Km 22)_160505 BIEU CHI NSDP TREN DAU DAN (BAO GÔM BSCMT)" xfId="1733"/>
    <cellStyle name="1_Du toan 558 (Km17+508.12 - Km 22)_160627 Dinh muc chi thuong xuyen 2017 -73% - 72-28 theo can doi cua TCT" xfId="1734"/>
    <cellStyle name="1_Du toan 558 (Km17+508.12 - Km 22)_160627 tinh dieu tiet cho 3 dp tiep thu bac kan, tiep thu Quang Nam 80-20; 72-28" xfId="1735"/>
    <cellStyle name="1_Du toan 558 (Km17+508.12 - Km 22)_5. Du toan dien chieu sang" xfId="1736"/>
    <cellStyle name="1_Du toan 558 (Km17+508.12 - Km 22)_7. BC đau nam HK moi ( 17-10)" xfId="1737"/>
    <cellStyle name="1_Du toan 558 (Km17+508.12 - Km 22)_A1" xfId="1738"/>
    <cellStyle name="1_Du toan 558 (Km17+508.12 - Km 22)_A1_1" xfId="1739"/>
    <cellStyle name="1_Du toan 558 (Km17+508.12 - Km 22)_A1_B8" xfId="1740"/>
    <cellStyle name="1_Du toan 558 (Km17+508.12 - Km 22)_A1_THÀNH NAM 2003 " xfId="1741"/>
    <cellStyle name="1_Du toan 558 (Km17+508.12 - Km 22)_A2" xfId="1742"/>
    <cellStyle name="1_Du toan 558 (Km17+508.12 - Km 22)_A3" xfId="1743"/>
    <cellStyle name="1_Du toan 558 (Km17+508.12 - Km 22)_A3 T4-2013" xfId="1744"/>
    <cellStyle name="1_Du toan 558 (Km17+508.12 - Km 22)_A3 T4-2013_1" xfId="1745"/>
    <cellStyle name="1_Du toan 558 (Km17+508.12 - Km 22)_A3_1" xfId="1746"/>
    <cellStyle name="1_Du toan 558 (Km17+508.12 - Km 22)_A3_THÀNH NAM 2003 " xfId="1747"/>
    <cellStyle name="1_Du toan 558 (Km17+508.12 - Km 22)_A4" xfId="1748"/>
    <cellStyle name="1_Du toan 558 (Km17+508.12 - Km 22)_A4 T4-2013" xfId="1749"/>
    <cellStyle name="1_Du toan 558 (Km17+508.12 - Km 22)_A4 T4-2013_1" xfId="1750"/>
    <cellStyle name="1_Du toan 558 (Km17+508.12 - Km 22)_A5" xfId="1751"/>
    <cellStyle name="1_Du toan 558 (Km17+508.12 - Km 22)_A6" xfId="1752"/>
    <cellStyle name="1_Du toan 558 (Km17+508.12 - Km 22)_A6_1" xfId="1753"/>
    <cellStyle name="1_Du toan 558 (Km17+508.12 - Km 22)_A7" xfId="1754"/>
    <cellStyle name="1_Du toan 558 (Km17+508.12 - Km 22)_A7_1" xfId="1755"/>
    <cellStyle name="1_Du toan 558 (Km17+508.12 - Km 22)_A7_2" xfId="1756"/>
    <cellStyle name="1_Du toan 558 (Km17+508.12 - Km 22)_B5" xfId="1757"/>
    <cellStyle name="1_Du toan 558 (Km17+508.12 - Km 22)_B5_1" xfId="1758"/>
    <cellStyle name="1_Du toan 558 (Km17+508.12 - Km 22)_B6" xfId="1759"/>
    <cellStyle name="1_Du toan 558 (Km17+508.12 - Km 22)_B6_1" xfId="1760"/>
    <cellStyle name="1_Du toan 558 (Km17+508.12 - Km 22)_B7" xfId="1761"/>
    <cellStyle name="1_Du toan 558 (Km17+508.12 - Km 22)_B7_1" xfId="1762"/>
    <cellStyle name="1_Du toan 558 (Km17+508.12 - Km 22)_B8" xfId="1763"/>
    <cellStyle name="1_Du toan 558 (Km17+508.12 - Km 22)_bao cao chi xdcb 6 thang dau nam" xfId="1764"/>
    <cellStyle name="1_Du toan 558 (Km17+508.12 - Km 22)_BIEU 2 ngay 11 10" xfId="1765"/>
    <cellStyle name="1_Du toan 558 (Km17+508.12 - Km 22)_Bieu moi lam" xfId="1766"/>
    <cellStyle name="1_Du toan 558 (Km17+508.12 - Km 22)_BIEU SO 2 NGAY 4 10" xfId="1767"/>
    <cellStyle name="1_Du toan 558 (Km17+508.12 - Km 22)_Book1" xfId="1768"/>
    <cellStyle name="1_Du toan 558 (Km17+508.12 - Km 22)_M 20" xfId="1769"/>
    <cellStyle name="1_Du toan 558 (Km17+508.12 - Km 22)_M 20 2" xfId="1770"/>
    <cellStyle name="1_Du toan 558 (Km17+508.12 - Km 22)_M 20_13. Tong hop thang 9" xfId="1771"/>
    <cellStyle name="1_Du toan 558 (Km17+508.12 - Km 22)_M 20_A1" xfId="1772"/>
    <cellStyle name="1_Du toan 558 (Km17+508.12 - Km 22)_M 20_A3" xfId="1773"/>
    <cellStyle name="1_Du toan 558 (Km17+508.12 - Km 22)_M 20_A4" xfId="1774"/>
    <cellStyle name="1_Du toan 558 (Km17+508.12 - Km 22)_M 20_A6" xfId="1775"/>
    <cellStyle name="1_Du toan 558 (Km17+508.12 - Km 22)_M 20_A7" xfId="1776"/>
    <cellStyle name="1_Du toan 558 (Km17+508.12 - Km 22)_M 20_A7_1" xfId="1777"/>
    <cellStyle name="1_Du toan 558 (Km17+508.12 - Km 22)_M 20_B5" xfId="1778"/>
    <cellStyle name="1_Du toan 558 (Km17+508.12 - Km 22)_M 20_B6" xfId="1779"/>
    <cellStyle name="1_Du toan 558 (Km17+508.12 - Km 22)_M 20_B7" xfId="1780"/>
    <cellStyle name="1_Du toan 558 (Km17+508.12 - Km 22)_M 20_B8" xfId="1781"/>
    <cellStyle name="1_Du toan 558 (Km17+508.12 - Km 22)_M 20_Sheet1" xfId="1782"/>
    <cellStyle name="1_Du toan 558 (Km17+508.12 - Km 22)_M 20_Thạch Hà- báo cáo kỳ  thang 4 năm 2013 (version 1)" xfId="1783"/>
    <cellStyle name="1_Du toan 558 (Km17+508.12 - Km 22)_M 20_THÀNH NAM 2003 " xfId="1784"/>
    <cellStyle name="1_Du toan 558 (Km17+508.12 - Km 22)_M 6" xfId="1785"/>
    <cellStyle name="1_Du toan 558 (Km17+508.12 - Km 22)_M 6 2" xfId="1786"/>
    <cellStyle name="1_Du toan 558 (Km17+508.12 - Km 22)_M 6_13. Tong hop thang 9" xfId="1787"/>
    <cellStyle name="1_Du toan 558 (Km17+508.12 - Km 22)_M 6_A1" xfId="1788"/>
    <cellStyle name="1_Du toan 558 (Km17+508.12 - Km 22)_M 6_A3" xfId="1789"/>
    <cellStyle name="1_Du toan 558 (Km17+508.12 - Km 22)_M 6_A4" xfId="1790"/>
    <cellStyle name="1_Du toan 558 (Km17+508.12 - Km 22)_M 6_A6" xfId="1791"/>
    <cellStyle name="1_Du toan 558 (Km17+508.12 - Km 22)_M 6_A7" xfId="1792"/>
    <cellStyle name="1_Du toan 558 (Km17+508.12 - Km 22)_M 6_A7_1" xfId="1793"/>
    <cellStyle name="1_Du toan 558 (Km17+508.12 - Km 22)_M 6_B5" xfId="1794"/>
    <cellStyle name="1_Du toan 558 (Km17+508.12 - Km 22)_M 6_B6" xfId="1795"/>
    <cellStyle name="1_Du toan 558 (Km17+508.12 - Km 22)_M 6_B7" xfId="1796"/>
    <cellStyle name="1_Du toan 558 (Km17+508.12 - Km 22)_M 6_B8" xfId="1797"/>
    <cellStyle name="1_Du toan 558 (Km17+508.12 - Km 22)_M 6_Sheet1" xfId="1798"/>
    <cellStyle name="1_Du toan 558 (Km17+508.12 - Km 22)_M 6_Thạch Hà- báo cáo kỳ  thang 4 năm 2013 (version 1)" xfId="1799"/>
    <cellStyle name="1_Du toan 558 (Km17+508.12 - Km 22)_M 6_THÀNH NAM 2003 " xfId="1800"/>
    <cellStyle name="1_Du toan 558 (Km17+508.12 - Km 22)_M 7" xfId="1801"/>
    <cellStyle name="1_Du toan 558 (Km17+508.12 - Km 22)_M 7 2" xfId="1802"/>
    <cellStyle name="1_Du toan 558 (Km17+508.12 - Km 22)_M 7_13. Tong hop thang 9" xfId="1803"/>
    <cellStyle name="1_Du toan 558 (Km17+508.12 - Km 22)_M 7_A1" xfId="1804"/>
    <cellStyle name="1_Du toan 558 (Km17+508.12 - Km 22)_M 7_A3" xfId="1805"/>
    <cellStyle name="1_Du toan 558 (Km17+508.12 - Km 22)_M 7_A4" xfId="1806"/>
    <cellStyle name="1_Du toan 558 (Km17+508.12 - Km 22)_M 7_A6" xfId="1807"/>
    <cellStyle name="1_Du toan 558 (Km17+508.12 - Km 22)_M 7_A7" xfId="1808"/>
    <cellStyle name="1_Du toan 558 (Km17+508.12 - Km 22)_M 7_A7_1" xfId="1809"/>
    <cellStyle name="1_Du toan 558 (Km17+508.12 - Km 22)_M 7_B5" xfId="1810"/>
    <cellStyle name="1_Du toan 558 (Km17+508.12 - Km 22)_M 7_B6" xfId="1811"/>
    <cellStyle name="1_Du toan 558 (Km17+508.12 - Km 22)_M 7_B7" xfId="1812"/>
    <cellStyle name="1_Du toan 558 (Km17+508.12 - Km 22)_M 7_B8" xfId="1813"/>
    <cellStyle name="1_Du toan 558 (Km17+508.12 - Km 22)_M 7_Sheet1" xfId="1814"/>
    <cellStyle name="1_Du toan 558 (Km17+508.12 - Km 22)_M 7_Thạch Hà- báo cáo kỳ  thang 4 năm 2013 (version 1)" xfId="1815"/>
    <cellStyle name="1_Du toan 558 (Km17+508.12 - Km 22)_M 7_THÀNH NAM 2003 " xfId="1816"/>
    <cellStyle name="1_Du toan 558 (Km17+508.12 - Km 22)_M TH" xfId="1817"/>
    <cellStyle name="1_Du toan 558 (Km17+508.12 - Km 22)_M TH 2" xfId="1818"/>
    <cellStyle name="1_Du toan 558 (Km17+508.12 - Km 22)_M TH_13. Tong hop thang 9" xfId="1819"/>
    <cellStyle name="1_Du toan 558 (Km17+508.12 - Km 22)_M TH_A1" xfId="1820"/>
    <cellStyle name="1_Du toan 558 (Km17+508.12 - Km 22)_M TH_A3" xfId="1821"/>
    <cellStyle name="1_Du toan 558 (Km17+508.12 - Km 22)_M TH_A4" xfId="1822"/>
    <cellStyle name="1_Du toan 558 (Km17+508.12 - Km 22)_M TH_A6" xfId="1823"/>
    <cellStyle name="1_Du toan 558 (Km17+508.12 - Km 22)_M TH_A7" xfId="1824"/>
    <cellStyle name="1_Du toan 558 (Km17+508.12 - Km 22)_M TH_A7_1" xfId="1825"/>
    <cellStyle name="1_Du toan 558 (Km17+508.12 - Km 22)_M TH_B5" xfId="1826"/>
    <cellStyle name="1_Du toan 558 (Km17+508.12 - Km 22)_M TH_B6" xfId="1827"/>
    <cellStyle name="1_Du toan 558 (Km17+508.12 - Km 22)_M TH_B7" xfId="1828"/>
    <cellStyle name="1_Du toan 558 (Km17+508.12 - Km 22)_M TH_B8" xfId="1829"/>
    <cellStyle name="1_Du toan 558 (Km17+508.12 - Km 22)_M TH_Sheet1" xfId="1830"/>
    <cellStyle name="1_Du toan 558 (Km17+508.12 - Km 22)_M TH_Thạch Hà- báo cáo kỳ  thang 4 năm 2013 (version 1)" xfId="1831"/>
    <cellStyle name="1_Du toan 558 (Km17+508.12 - Km 22)_M TH_THÀNH NAM 2003 " xfId="1832"/>
    <cellStyle name="1_Du toan 558 (Km17+508.12 - Km 22)_M3" xfId="1833"/>
    <cellStyle name="1_Du toan 558 (Km17+508.12 - Km 22)_M8" xfId="1834"/>
    <cellStyle name="1_Du toan 558 (Km17+508.12 - Km 22)_Phụ luc goi 5" xfId="1835"/>
    <cellStyle name="1_Du toan 558 (Km17+508.12 - Km 22)_Phụ luc goi 5 2" xfId="1836"/>
    <cellStyle name="1_Du toan 558 (Km17+508.12 - Km 22)_Phụ luc goi 5_TONG HOP QUYET TOAN THANH PHO 2013" xfId="1837"/>
    <cellStyle name="1_Du toan 558 (Km17+508.12 - Km 22)_Sheet1" xfId="1838"/>
    <cellStyle name="1_Du toan 558 (Km17+508.12 - Km 22)_Sheet1_1" xfId="1839"/>
    <cellStyle name="1_Du toan 558 (Km17+508.12 - Km 22)_Sheet1_B8" xfId="1840"/>
    <cellStyle name="1_Du toan 558 (Km17+508.12 - Km 22)_Sheet2" xfId="1841"/>
    <cellStyle name="1_Du toan 558 (Km17+508.12 - Km 22)_T1" xfId="1842"/>
    <cellStyle name="1_Du toan 558 (Km17+508.12 - Km 22)_T1 (2)" xfId="1843"/>
    <cellStyle name="1_Du toan 558 (Km17+508.12 - Km 22)_T1 (2)_Thạch Hà- báo cáo kỳ  thang 4 năm 2013" xfId="1844"/>
    <cellStyle name="1_Du toan 558 (Km17+508.12 - Km 22)_T1 (2)_Thạch Hà- báo cáo kỳ  thang 4 năm 2013_1" xfId="1845"/>
    <cellStyle name="1_Du toan 558 (Km17+508.12 - Km 22)_T1_Thạch Hà- báo cáo kỳ  thang 4 năm 2013" xfId="1846"/>
    <cellStyle name="1_Du toan 558 (Km17+508.12 - Km 22)_T1_Thạch Hà- báo cáo kỳ  thang 4 năm 2013_1" xfId="1847"/>
    <cellStyle name="1_Du toan 558 (Km17+508.12 - Km 22)_T-Bao cao chi 6 thang" xfId="1848"/>
    <cellStyle name="1_Du toan 558 (Km17+508.12 - Km 22)_Thạch Hà- báo cáo kỳ  thang 4 năm 2013" xfId="1849"/>
    <cellStyle name="1_Du toan 558 (Km17+508.12 - Km 22)_Thạch Hà- báo cáo kỳ  thang 4 năm 2013_1" xfId="1850"/>
    <cellStyle name="1_Du toan 558 (Km17+508.12 - Km 22)_Thạch Hà- Báo cáo tháng 4 năm 2013" xfId="1851"/>
    <cellStyle name="1_Du toan 558 (Km17+508.12 - Km 22)_TONG HOP QUYET TOAN THANH PHO 2013" xfId="1852"/>
    <cellStyle name="1_Du toan 558 (Km17+508.12 - Km 22)_Xl0000087" xfId="1853"/>
    <cellStyle name="1_Du toan bo sung (11-2004)" xfId="1854"/>
    <cellStyle name="1_Du toan Cang Vung Ang (Tham tra 3-11-06)" xfId="1855"/>
    <cellStyle name="1_Du toan Cang Vung Ang ngay 09-8-06 " xfId="1856"/>
    <cellStyle name="1_Du toan dieu chin theo don gia moi (1-2-2007)" xfId="1857"/>
    <cellStyle name="1_Du toan Goi 1" xfId="1858"/>
    <cellStyle name="1_Du toan Goi 1_5. Du toan dien chieu sang" xfId="1859"/>
    <cellStyle name="1_du toan goi 12" xfId="1860"/>
    <cellStyle name="1_Du toan Goi 2" xfId="1861"/>
    <cellStyle name="1_Du toan Goi 2_5. Du toan dien chieu sang" xfId="1862"/>
    <cellStyle name="1_Du toan Huong Lam - Ban Giang (ngay28-11-06)" xfId="1863"/>
    <cellStyle name="1_Du toan KT-TCsua theo TT 03 - YC 471" xfId="1864"/>
    <cellStyle name="1_Du toan KT-TCsua theo TT 03 - YC 471_5. Du toan dien chieu sang" xfId="1865"/>
    <cellStyle name="1_Du toan ngay (28-10-2005)" xfId="1866"/>
    <cellStyle name="1_Du toan ngay (28-10-2005)_5. Du toan dien chieu sang" xfId="1867"/>
    <cellStyle name="1_Du toan ngay 1-9-2004 (version 1)" xfId="1868"/>
    <cellStyle name="1_Du toan ngay 1-9-2004 (version 1)_5. Du toan dien chieu sang" xfId="1869"/>
    <cellStyle name="1_Du toan Phuong lam" xfId="1870"/>
    <cellStyle name="1_Du toan QL 27 (23-12-2005)" xfId="1871"/>
    <cellStyle name="1_Du toan QL 27 (23-12-2005)_5. Du toan dien chieu sang" xfId="1872"/>
    <cellStyle name="1_DuAnKT ngay 11-2-2006" xfId="1873"/>
    <cellStyle name="1_DuAnKT ngay 11-2-2006_5. Du toan dien chieu sang" xfId="1874"/>
    <cellStyle name="1_DUONGNOIVUNG-QTHANG-QLUU" xfId="1875"/>
    <cellStyle name="1_Dutoan xuatban" xfId="1876"/>
    <cellStyle name="1_Dutoan xuatbanlan2" xfId="1877"/>
    <cellStyle name="1_Dutoan(SGTL)" xfId="1878"/>
    <cellStyle name="1_Duyet DT-KTTC(GDI)QD so 790" xfId="1879"/>
    <cellStyle name="1_Estimate 4" xfId="1880"/>
    <cellStyle name="1_Estimate PY2" xfId="1881"/>
    <cellStyle name="1_G_I TCDBVN. BCQTC_U QUANG DAI.QL62.(11)" xfId="1882"/>
    <cellStyle name="1_Gia goi 1" xfId="1883"/>
    <cellStyle name="1_Gia_VL cau-JIBIC-Ha-tinh" xfId="1884"/>
    <cellStyle name="1_Gia_VL cau-JIBIC-Ha-tinh_5. Du toan dien chieu sang" xfId="1885"/>
    <cellStyle name="1_Gia_VLQL48_duyet " xfId="1886"/>
    <cellStyle name="1_Gia_VLQL48_duyet _131114- Bieu giao du toan CTMTQG 2014 giao" xfId="1887"/>
    <cellStyle name="1_Gia_VLQL48_duyet _5. Du toan dien chieu sang" xfId="1888"/>
    <cellStyle name="1_Gia_VLQL48_duyet _Phụ luc goi 5" xfId="1889"/>
    <cellStyle name="1_Gia_VLQL48_duyet _Phụ luc goi 5 2" xfId="1890"/>
    <cellStyle name="1_Gia_VLQL48_duyet _Phụ luc goi 5_TONG HOP QUYET TOAN THANH PHO 2013" xfId="1891"/>
    <cellStyle name="1_Giam DT2016 (ND108)" xfId="1892"/>
    <cellStyle name="1_goi 1" xfId="1893"/>
    <cellStyle name="1_Goi 1 (TT04)" xfId="1894"/>
    <cellStyle name="1_goi 1 duyet theo luong mo (an)" xfId="1895"/>
    <cellStyle name="1_Goi 1_1" xfId="1896"/>
    <cellStyle name="1_Goi 1_1_5. Du toan dien chieu sang" xfId="1897"/>
    <cellStyle name="1_Goi so 1" xfId="1898"/>
    <cellStyle name="1_Goi thau so 2 (20-6-2006)" xfId="1899"/>
    <cellStyle name="1_Goi02(25-05-2006)" xfId="1900"/>
    <cellStyle name="1_Goi02(25-05-2006)_5. Du toan dien chieu sang" xfId="1901"/>
    <cellStyle name="1_Goi1N206" xfId="1902"/>
    <cellStyle name="1_Goi1N206_5. Du toan dien chieu sang" xfId="1903"/>
    <cellStyle name="1_Goi2N206" xfId="1904"/>
    <cellStyle name="1_Goi2N206_5. Du toan dien chieu sang" xfId="1905"/>
    <cellStyle name="1_Goi4N216" xfId="1906"/>
    <cellStyle name="1_Goi4N216_5. Du toan dien chieu sang" xfId="1907"/>
    <cellStyle name="1_Goi5N216" xfId="1908"/>
    <cellStyle name="1_Goi5N216_5. Du toan dien chieu sang" xfId="1909"/>
    <cellStyle name="1_Gửi Tr.phong DT136 2016" xfId="1910"/>
    <cellStyle name="1_Hai Duong2010-PA294.700" xfId="1911"/>
    <cellStyle name="1_Hai Duong2010-V1-Dukienlai" xfId="1912"/>
    <cellStyle name="1_ho tro chi phi hoc tap" xfId="1913"/>
    <cellStyle name="1_Hoi Song" xfId="1914"/>
    <cellStyle name="1_HT-LO" xfId="1915"/>
    <cellStyle name="1_HT-LO_5. Du toan dien chieu sang" xfId="1916"/>
    <cellStyle name="1_HTLO-TKKT(15-2-08)" xfId="1917"/>
    <cellStyle name="1_KE HOACH KTXH 2015" xfId="1918"/>
    <cellStyle name="1_Kh ql62 (2010) 11-09" xfId="1919"/>
    <cellStyle name="1_Khoi luong" xfId="1920"/>
    <cellStyle name="1_Khoi luong doan 1" xfId="1921"/>
    <cellStyle name="1_Khoi luong doan 1_5. Du toan dien chieu sang" xfId="1922"/>
    <cellStyle name="1_Khoi luong doan 2" xfId="1923"/>
    <cellStyle name="1_Khoi luong goi 1-QL4D" xfId="1924"/>
    <cellStyle name="1_Khoi Luong Hoang Truong - Hoang Phu" xfId="1925"/>
    <cellStyle name="1_Khoi Luong Hoang Truong - Hoang Phu_5. Du toan dien chieu sang" xfId="1926"/>
    <cellStyle name="1_Khoi luong QL8B" xfId="1927"/>
    <cellStyle name="1_Khoi luong_5. Du toan dien chieu sang" xfId="1928"/>
    <cellStyle name="1_Khung 2012" xfId="1929"/>
    <cellStyle name="1_KL" xfId="1930"/>
    <cellStyle name="1_KL goi 1" xfId="1931"/>
    <cellStyle name="1_KL goi 1 2" xfId="1932"/>
    <cellStyle name="1_KL goi 1_TONG HOP QUYET TOAN THANH PHO 2013" xfId="1933"/>
    <cellStyle name="1_Kl6-6-05" xfId="1934"/>
    <cellStyle name="1_Kldoan3" xfId="1935"/>
    <cellStyle name="1_KLNMD" xfId="1936"/>
    <cellStyle name="1_Klnutgiao" xfId="1937"/>
    <cellStyle name="1_KLPA2s" xfId="1938"/>
    <cellStyle name="1_KlQdinhduyet" xfId="1939"/>
    <cellStyle name="1_KlQdinhduyet_131114- Bieu giao du toan CTMTQG 2014 giao" xfId="1940"/>
    <cellStyle name="1_KlQdinhduyet_5. Du toan dien chieu sang" xfId="1941"/>
    <cellStyle name="1_KlQdinhduyet_Phụ luc goi 5" xfId="1942"/>
    <cellStyle name="1_KlQdinhduyet_Phụ luc goi 5 2" xfId="1943"/>
    <cellStyle name="1_KlQdinhduyet_Phụ luc goi 5_TONG HOP QUYET TOAN THANH PHO 2013" xfId="1944"/>
    <cellStyle name="1_KlQL4goi5KCS" xfId="1945"/>
    <cellStyle name="1_Kltayth" xfId="1946"/>
    <cellStyle name="1_KltaythQDduyet" xfId="1947"/>
    <cellStyle name="1_Kluong4-2004" xfId="1948"/>
    <cellStyle name="1_Kluong4-2004_5. Du toan dien chieu sang" xfId="1949"/>
    <cellStyle name="1_Km198-Km 206(3-6-09)" xfId="1950"/>
    <cellStyle name="1_Km329-Km350 (7-6)" xfId="1951"/>
    <cellStyle name="1_Km4-Km8+800" xfId="1952"/>
    <cellStyle name="1_Km4-Km8+800 2" xfId="1953"/>
    <cellStyle name="1_Km4-Km8+800_TONG HOP QUYET TOAN THANH PHO 2013" xfId="1954"/>
    <cellStyle name="1_Long_Lien_Phuong_BVTC" xfId="1955"/>
    <cellStyle name="1_Luong A6" xfId="1956"/>
    <cellStyle name="1_M3" xfId="1957"/>
    <cellStyle name="1_M8" xfId="1958"/>
    <cellStyle name="1_maugiacotaluy" xfId="1959"/>
    <cellStyle name="1_My Thanh Son Thanh" xfId="1960"/>
    <cellStyle name="1_Nhom I" xfId="1961"/>
    <cellStyle name="1_Nhom I_5. Du toan dien chieu sang" xfId="1962"/>
    <cellStyle name="1_NHU CAU VA NGUON THUC HIEN CCTL CAP XA" xfId="1963"/>
    <cellStyle name="1_Phu luc cong dau kenh TP Ha Tinh - trinh UBND tinh" xfId="1964"/>
    <cellStyle name="1_Phụ lục trình thực hienj các chính sách" xfId="1965"/>
    <cellStyle name="1_PL bien phap cong trinh 22.9.2016" xfId="1966"/>
    <cellStyle name="1_plhd" xfId="1967"/>
    <cellStyle name="1_Project N.Du" xfId="1968"/>
    <cellStyle name="1_Project N.Du.dien" xfId="1969"/>
    <cellStyle name="1_Project N.Du_5. Du toan dien chieu sang" xfId="1970"/>
    <cellStyle name="1_Project QL4" xfId="1971"/>
    <cellStyle name="1_Project QL4 goi 7" xfId="1972"/>
    <cellStyle name="1_Project QL4 goi 7_5. Du toan dien chieu sang" xfId="1973"/>
    <cellStyle name="1_Project QL4 goi5" xfId="1974"/>
    <cellStyle name="1_Project QL4 goi8" xfId="1975"/>
    <cellStyle name="1_QL1A-SUA2005" xfId="1976"/>
    <cellStyle name="1_QL1A-SUA2005_5. Du toan dien chieu sang" xfId="1977"/>
    <cellStyle name="1_Quỹ lương Giao dục 1.1.2015" xfId="1978"/>
    <cellStyle name="1_QUY LUONG GIAO DUC 2017 (CHUYEN PHONG)" xfId="1979"/>
    <cellStyle name="1_ra soat phan cap 1 (cuoi in ra)" xfId="1980"/>
    <cellStyle name="1_Sheet1" xfId="1981"/>
    <cellStyle name="1_Sheet1 2" xfId="1982"/>
    <cellStyle name="1_Sheet1_B8" xfId="1983"/>
    <cellStyle name="1_Sheet2" xfId="1984"/>
    <cellStyle name="1_SuoiTon" xfId="1985"/>
    <cellStyle name="1_SuoiTon_5. Du toan dien chieu sang" xfId="1986"/>
    <cellStyle name="1_t" xfId="1987"/>
    <cellStyle name="1_T1" xfId="1988"/>
    <cellStyle name="1_T1 (2)" xfId="1989"/>
    <cellStyle name="1_T1 (2)_Thạch Hà- báo cáo kỳ  thang 4 năm 2013" xfId="1990"/>
    <cellStyle name="1_T1 (2)_Thạch Hà- báo cáo kỳ  thang 4 năm 2013_1" xfId="1991"/>
    <cellStyle name="1_T1_Thạch Hà- báo cáo kỳ  thang 4 năm 2013" xfId="1992"/>
    <cellStyle name="1_T1_Thạch Hà- báo cáo kỳ  thang 4 năm 2013_1" xfId="1993"/>
    <cellStyle name="1_Tay THoa" xfId="1994"/>
    <cellStyle name="1_Tay THoa_5. Du toan dien chieu sang" xfId="1995"/>
    <cellStyle name="1_TDT 3 xa VA chinh thuc" xfId="1996"/>
    <cellStyle name="1_TDT VINH - DUYET (CAU+DUONG)" xfId="1997"/>
    <cellStyle name="1_TH BHXH 2015" xfId="1998"/>
    <cellStyle name="1_TH Nguon NTM 2014" xfId="1999"/>
    <cellStyle name="1_TH Nguon NTM 2015" xfId="2000"/>
    <cellStyle name="1_Thạch Hà- báo cáo kỳ  thang 4 năm 2013" xfId="2001"/>
    <cellStyle name="1_Thạch Hà- báo cáo kỳ  thang 4 năm 2013_1" xfId="2002"/>
    <cellStyle name="1_Thạch Hà- Báo cáo tháng 4 năm 2013" xfId="2003"/>
    <cellStyle name="1_Tham tra (8-11)1" xfId="2004"/>
    <cellStyle name="1_Thành phố-Nhu cau CCTL 2016" xfId="2005"/>
    <cellStyle name="1_THKLsua_cuoi" xfId="2006"/>
    <cellStyle name="1_THU NS den 21.12.2014" xfId="2007"/>
    <cellStyle name="1_Tinh KLHC goi 1" xfId="2008"/>
    <cellStyle name="1_TLP 2016 sửa lại gui STC 21.9.2016" xfId="2009"/>
    <cellStyle name="1_tmthiet ke" xfId="2010"/>
    <cellStyle name="1_tmthiet ke1" xfId="2011"/>
    <cellStyle name="1_TN - Ho tro khac 2011" xfId="2012"/>
    <cellStyle name="1_Tong hop DT dieu chinh duong 38-95" xfId="2013"/>
    <cellStyle name="1_Tong hop khoi luong duong 557 (30-5-2006)" xfId="2014"/>
    <cellStyle name="1_tong hop kl nen mat" xfId="2015"/>
    <cellStyle name="1_Tong muc dau tu" xfId="2016"/>
    <cellStyle name="1_Tong muc KT 20-11 Tan Huong Tuyen2" xfId="2017"/>
    <cellStyle name="1_TRUNG PMU 5" xfId="2018"/>
    <cellStyle name="1_TT C1 QL7-ql482" xfId="2019"/>
    <cellStyle name="1_Tuyen (20-6-11 PA 2)" xfId="2020"/>
    <cellStyle name="1_Tuyen (21-7-11)-doan 1" xfId="2021"/>
    <cellStyle name="1_Tuyen so 1-Km0+00 - Km0+852.56" xfId="2022"/>
    <cellStyle name="1_Tuyen so 1-Km0+00 - Km0+852.56_5. Du toan dien chieu sang" xfId="2023"/>
    <cellStyle name="1_TUYHOAE" xfId="2024"/>
    <cellStyle name="1_TV sua ngay 02-08-06" xfId="2025"/>
    <cellStyle name="1_VatLieu 3 cau -NA" xfId="2026"/>
    <cellStyle name="1_VatLieu 3 cau -NA_5. Du toan dien chieu sang" xfId="2027"/>
    <cellStyle name="1_Vinh Phuc2010-V1" xfId="2028"/>
    <cellStyle name="1_Yen Na - Yen Tinh  du an 30 -10-2006- Theo 51 bu may" xfId="2029"/>
    <cellStyle name="1_Yen Na - Yen Tinh Theo 51 bu may Ghep" xfId="2030"/>
    <cellStyle name="1_Yen Na - Yen Tinh Theo 51 -TV NA Ghep" xfId="2031"/>
    <cellStyle name="1_Yen Na-Yen Tinh 07" xfId="2032"/>
    <cellStyle name="1_ÿÿÿÿÿ" xfId="2033"/>
    <cellStyle name="1_ÿÿÿÿÿ_1" xfId="2034"/>
    <cellStyle name="1_ÿÿÿÿÿ_1_5. Du toan dien chieu sang" xfId="2035"/>
    <cellStyle name="1_ÿÿÿÿÿ_13. Tong hop thang 9" xfId="2036"/>
    <cellStyle name="1_ÿÿÿÿÿ_A1" xfId="2037"/>
    <cellStyle name="1_ÿÿÿÿÿ_A2" xfId="2038"/>
    <cellStyle name="1_ÿÿÿÿÿ_A3" xfId="2039"/>
    <cellStyle name="1_ÿÿÿÿÿ_A5" xfId="2040"/>
    <cellStyle name="1_ÿÿÿÿÿ_A7" xfId="2041"/>
    <cellStyle name="1_ÿÿÿÿÿ_B5" xfId="2042"/>
    <cellStyle name="1_ÿÿÿÿÿ_B6" xfId="2043"/>
    <cellStyle name="1_ÿÿÿÿÿ_B7" xfId="2044"/>
    <cellStyle name="1_ÿÿÿÿÿ_Bao cao thang G1" xfId="2045"/>
    <cellStyle name="1_ÿÿÿÿÿ_Bao cao thang G1 2" xfId="2046"/>
    <cellStyle name="1_ÿÿÿÿÿ_Bieu tong hop nhu cau ung 2011 da chon loc -Mien nui" xfId="2047"/>
    <cellStyle name="1_ÿÿÿÿÿ_Book1" xfId="2048"/>
    <cellStyle name="1_ÿÿÿÿÿ_Book1 2" xfId="2049"/>
    <cellStyle name="1_ÿÿÿÿÿ_Book1_Phụ luc goi 5" xfId="2050"/>
    <cellStyle name="1_ÿÿÿÿÿ_DON GIA GIAOTHAU TRU CHONG GIA QUANG DAI" xfId="2051"/>
    <cellStyle name="1_ÿÿÿÿÿ_Don gia Goi thau so 1 (872)" xfId="2052"/>
    <cellStyle name="1_ÿÿÿÿÿ_Don gia Goi thau so 1 (872) 2" xfId="2053"/>
    <cellStyle name="1_ÿÿÿÿÿ_DTduong-goi1" xfId="2054"/>
    <cellStyle name="1_ÿÿÿÿÿ_DTduong-goi1 2" xfId="2055"/>
    <cellStyle name="1_ÿÿÿÿÿ_dutoanLCSP04-km0-5-goi1 (Ban 5 sua 24-8)" xfId="2056"/>
    <cellStyle name="1_ÿÿÿÿÿ_G_I TCDBVN. BCQTC_U QUANG DAI.QL62.(11)" xfId="2057"/>
    <cellStyle name="1_ÿÿÿÿÿ_Kh ql62 (2010) 11-09" xfId="2058"/>
    <cellStyle name="1_ÿÿÿÿÿ_Khung 2012" xfId="2059"/>
    <cellStyle name="1_ÿÿÿÿÿ_M3" xfId="2060"/>
    <cellStyle name="1_ÿÿÿÿÿ_M8" xfId="2061"/>
    <cellStyle name="1_ÿÿÿÿÿ_Sheet1" xfId="2062"/>
    <cellStyle name="1_ÿÿÿÿÿ_Sheet1_B8" xfId="2063"/>
    <cellStyle name="1_ÿÿÿÿÿ_Sheet2" xfId="2064"/>
    <cellStyle name="1_ÿÿÿÿÿ_T1" xfId="2065"/>
    <cellStyle name="1_ÿÿÿÿÿ_T1 (2)" xfId="2066"/>
    <cellStyle name="1_ÿÿÿÿÿ_T1 (2)_Thạch Hà- báo cáo kỳ  thang 4 năm 2013" xfId="2067"/>
    <cellStyle name="1_ÿÿÿÿÿ_T1 (2)_Thạch Hà- báo cáo kỳ  thang 4 năm 2013_1" xfId="2068"/>
    <cellStyle name="1_ÿÿÿÿÿ_T1_Thạch Hà- báo cáo kỳ  thang 4 năm 2013" xfId="2069"/>
    <cellStyle name="1_ÿÿÿÿÿ_T1_Thạch Hà- báo cáo kỳ  thang 4 năm 2013_1" xfId="2070"/>
    <cellStyle name="1_ÿÿÿÿÿ_Thạch Hà- báo cáo kỳ  thang 4 năm 2013" xfId="2071"/>
    <cellStyle name="1_ÿÿÿÿÿ_Thạch Hà- báo cáo kỳ  thang 4 năm 2013_1" xfId="2072"/>
    <cellStyle name="1_ÿÿÿÿÿ_Thạch Hà- Báo cáo tháng 4 năm 2013" xfId="2073"/>
    <cellStyle name="1_ÿÿÿÿÿ_Tinh KLHC goi 1" xfId="2074"/>
    <cellStyle name="1_ÿÿÿÿÿ_Tinh KLHC goi 1 2" xfId="2075"/>
    <cellStyle name="1_ÿÿÿÿÿ_Tong hop DT dieu chinh duong 38-95" xfId="2076"/>
    <cellStyle name="1_ÿÿÿÿÿ_Tong hop DT dieu chinh duong 38-95 2" xfId="2077"/>
    <cellStyle name="_x0001_1¼„½(" xfId="2078"/>
    <cellStyle name="_x0001_1¼½(" xfId="2079"/>
    <cellStyle name="12" xfId="2080"/>
    <cellStyle name="12.75" xfId="2081"/>
    <cellStyle name="123" xfId="2082"/>
    <cellStyle name="123w" xfId="2083"/>
    <cellStyle name="15" xfId="2084"/>
    <cellStyle name="18" xfId="2085"/>
    <cellStyle name="18.1" xfId="2086"/>
    <cellStyle name="¹éºÐÀ²_      " xfId="2087"/>
    <cellStyle name="2" xfId="2088"/>
    <cellStyle name="2_0D5B6000" xfId="2089"/>
    <cellStyle name="2_13. Tong hop thang 9" xfId="2090"/>
    <cellStyle name="2_6.Bang_luong_moi_XDCB" xfId="2091"/>
    <cellStyle name="2_7 noi 48 goi C5 9 vi na" xfId="2092"/>
    <cellStyle name="2_A che do KS +chi BQL" xfId="2093"/>
    <cellStyle name="2_A1" xfId="2094"/>
    <cellStyle name="2_A2" xfId="2095"/>
    <cellStyle name="2_A3" xfId="2096"/>
    <cellStyle name="2_A5" xfId="2097"/>
    <cellStyle name="2_A7" xfId="2098"/>
    <cellStyle name="2_B5" xfId="2099"/>
    <cellStyle name="2_B6" xfId="2100"/>
    <cellStyle name="2_B7" xfId="2101"/>
    <cellStyle name="2_BANG CAM COC GPMB 8km" xfId="2102"/>
    <cellStyle name="2_BANG CAM COC GPMB 8km_5. Du toan dien chieu sang" xfId="2103"/>
    <cellStyle name="2_Bang tong hop khoi luong" xfId="2104"/>
    <cellStyle name="2_BC thang" xfId="2105"/>
    <cellStyle name="2_BC thang 2" xfId="2106"/>
    <cellStyle name="2_BC thang_TONG HOP QUYET TOAN THANH PHO 2013" xfId="2107"/>
    <cellStyle name="2_Book1" xfId="2108"/>
    <cellStyle name="2_Book1_02-07 Tuyen chinh" xfId="2109"/>
    <cellStyle name="2_Book1_02-07Tuyen Nhanh" xfId="2110"/>
    <cellStyle name="2_Book1_1" xfId="2111"/>
    <cellStyle name="2_Book1_1_131114- Bieu giao du toan CTMTQG 2014 giao" xfId="2112"/>
    <cellStyle name="2_Book1_1_5. Du toan dien chieu sang" xfId="2113"/>
    <cellStyle name="2_Book1_1_Phụ luc goi 5" xfId="2114"/>
    <cellStyle name="2_Book1_1_Phụ luc goi 5 2" xfId="2115"/>
    <cellStyle name="2_Book1_1_Phụ luc goi 5_TONG HOP QUYET TOAN THANH PHO 2013" xfId="2116"/>
    <cellStyle name="2_Book1_Ban chuyen trach 29 (dieu chinh)" xfId="2117"/>
    <cellStyle name="2_Book1_Ban chuyen trach 29 (dieu chinh)_BHYT nguoi ngheo" xfId="2118"/>
    <cellStyle name="2_Book1_Ban chuyen trach 29 (dieu chinh)_DT 2015 (chinh thuc)" xfId="2119"/>
    <cellStyle name="2_Book1_ban chuyen trach 29 bo sung cho huyen ( DC theo QDUBND tinh theo doi)" xfId="2120"/>
    <cellStyle name="2_Book1_ban chuyen trach 29 bo sung cho huyen ( DC theo QDUBND tinh theo doi)_BHYT nguoi ngheo" xfId="2121"/>
    <cellStyle name="2_Book1_ban chuyen trach 29 bo sung cho huyen ( DC theo QDUBND tinh theo doi)_DT 2015 (chinh thuc)" xfId="2122"/>
    <cellStyle name="2_Book1_Bang noi suy KL dao dat da" xfId="2123"/>
    <cellStyle name="2_Book1_BC thang" xfId="2124"/>
    <cellStyle name="2_Book1_bo sung du toan  hong linh" xfId="2125"/>
    <cellStyle name="2_Book1_Book1" xfId="2126"/>
    <cellStyle name="2_Book1_Book1_5. Du toan dien chieu sang" xfId="2127"/>
    <cellStyle name="2_Book1_Cau Hoa Son Km 1+441.06 (14-12-2006)" xfId="2128"/>
    <cellStyle name="2_Book1_Cau Hoa Son Km 1+441.06 (22-10-2006)" xfId="2129"/>
    <cellStyle name="2_Book1_Cau Hoa Son Km 1+441.06 (24-10-2006)" xfId="2130"/>
    <cellStyle name="2_Book1_Cau Nam Tot(ngay 2-10-2006)" xfId="2131"/>
    <cellStyle name="2_Book1_CAU XOP XANG II(su­a)" xfId="2132"/>
    <cellStyle name="2_Book1_CAU XOP XANG II(su­a)_5. Du toan dien chieu sang" xfId="2133"/>
    <cellStyle name="2_Book1_Dieu phoi dat goi 1" xfId="2134"/>
    <cellStyle name="2_Book1_Dieu phoi dat goi 2" xfId="2135"/>
    <cellStyle name="2_Book1_DT 27-9-2006 nop SKH" xfId="2136"/>
    <cellStyle name="2_Book1_DT Kha thi ngay 11-2-06" xfId="2137"/>
    <cellStyle name="2_Book1_DT Kha thi ngay 11-2-06_5. Du toan dien chieu sang" xfId="2138"/>
    <cellStyle name="2_Book1_DT ngay 04-01-2006" xfId="2139"/>
    <cellStyle name="2_Book1_DT ngay 11-4-2006" xfId="2140"/>
    <cellStyle name="2_Book1_DT ngay 15-11-05" xfId="2141"/>
    <cellStyle name="2_Book1_DT ngay 15-11-05_5. Du toan dien chieu sang" xfId="2142"/>
    <cellStyle name="2_Book1_DT theo DM24" xfId="2143"/>
    <cellStyle name="2_Book1_DT Yen Na - Yen Tinh Theo 51 bu may CT8" xfId="2144"/>
    <cellStyle name="2_Book1_Du toan KT-TCsua theo TT 03 - YC 471" xfId="2145"/>
    <cellStyle name="2_Book1_Du toan nam 2014 (chinh thuc)" xfId="2146"/>
    <cellStyle name="2_Book1_Du toan nam 2014 (chinh thuc)_BHYT nguoi ngheo" xfId="2147"/>
    <cellStyle name="2_Book1_Du toan nam 2014 (chinh thuc)_DT 2015 (chinh thuc)" xfId="2148"/>
    <cellStyle name="2_Book1_Du toan Phuong lam" xfId="2149"/>
    <cellStyle name="2_Book1_Du toan Phuong lam_5. Du toan dien chieu sang" xfId="2150"/>
    <cellStyle name="2_Book1_Du toan QL 27 (23-12-2005)" xfId="2151"/>
    <cellStyle name="2_Book1_DuAnKT ngay 11-2-2006" xfId="2152"/>
    <cellStyle name="2_Book1_Goi 1" xfId="2153"/>
    <cellStyle name="2_Book1_Goi thau so 2 (20-6-2006)" xfId="2154"/>
    <cellStyle name="2_Book1_Goi thau so 2 (20-6-2006)_5. Du toan dien chieu sang" xfId="2155"/>
    <cellStyle name="2_Book1_Goi02(25-05-2006)" xfId="2156"/>
    <cellStyle name="2_Book1_K C N - HUNG DONG L.NHUA" xfId="2157"/>
    <cellStyle name="2_Book1_K C N - HUNG DONG L.NHUA_5. Du toan dien chieu sang" xfId="2158"/>
    <cellStyle name="2_Book1_Khoi Luong Hoang Truong - Hoang Phu" xfId="2159"/>
    <cellStyle name="2_Book1_Khoi Luong Hoang Truong - Hoang Phu_5. Du toan dien chieu sang" xfId="2160"/>
    <cellStyle name="2_Book1_KLdao chuan" xfId="2161"/>
    <cellStyle name="2_Book1_KLdao chuan 2" xfId="2162"/>
    <cellStyle name="2_Book1_KLdao chuan_TONG HOP QUYET TOAN THANH PHO 2013" xfId="2163"/>
    <cellStyle name="2_Book1_Muong TL" xfId="2164"/>
    <cellStyle name="2_Book1_Sua -  Nam Cam 07" xfId="2165"/>
    <cellStyle name="2_Book1_T4-nhanh1(17-6)" xfId="2166"/>
    <cellStyle name="2_Book1_TH BHXH 2015" xfId="2167"/>
    <cellStyle name="2_Book1_TH chenh lech Quy Luong 2014 (Phuc)" xfId="2168"/>
    <cellStyle name="2_Book1_TH chenh lech Quy Luong 2014 (Phuc)_BHYT nguoi ngheo" xfId="2169"/>
    <cellStyle name="2_Book1_TH chenh lech Quy Luong 2014 (Phuc)_DT 2015 (chinh thuc)" xfId="2170"/>
    <cellStyle name="2_Book1_THU NS den 21.12.2014" xfId="2171"/>
    <cellStyle name="2_Book1_Tong muc KT 20-11 Tan Huong Tuyen2" xfId="2172"/>
    <cellStyle name="2_Book1_Tuyen so 1-Km0+00 - Km0+852.56" xfId="2173"/>
    <cellStyle name="2_Book1_TV sua ngay 02-08-06" xfId="2174"/>
    <cellStyle name="2_Book1_Xl0000087" xfId="2175"/>
    <cellStyle name="2_Book1_xop nhi Gia Q4( 7-3-07)" xfId="2176"/>
    <cellStyle name="2_Book1_Yen Na-Yen Tinh 07" xfId="2177"/>
    <cellStyle name="2_Book1_Yen Na-Yen tinh 11" xfId="2178"/>
    <cellStyle name="2_Book1_ÿÿÿÿÿ" xfId="2179"/>
    <cellStyle name="2_C" xfId="2180"/>
    <cellStyle name="2_Cao Son - DTTKchinh TT 03, 04" xfId="2181"/>
    <cellStyle name="2_Cau Hoi 115" xfId="2182"/>
    <cellStyle name="2_Cau Hua Trai (TT 04)" xfId="2183"/>
    <cellStyle name="2_Cau Nam Tot(ngay 2-10-2006)" xfId="2184"/>
    <cellStyle name="2_Cau Thanh Ha 1" xfId="2185"/>
    <cellStyle name="2_Cau thuy dien Ban La (Cu Anh)" xfId="2186"/>
    <cellStyle name="2_Cau thuy dien Ban La (Cu Anh) 2" xfId="2187"/>
    <cellStyle name="2_Cau thuy dien Ban La (Cu Anh) 2_THÀNH NAM 2003 " xfId="2188"/>
    <cellStyle name="2_Cau thuy dien Ban La (Cu Anh) 3" xfId="2189"/>
    <cellStyle name="2_Cau thuy dien Ban La (Cu Anh) 4" xfId="2190"/>
    <cellStyle name="2_Cau thuy dien Ban La (Cu Anh) 5" xfId="2191"/>
    <cellStyle name="2_Cau thuy dien Ban La (Cu Anh)_1009030 TW chi vong II pan bo lua ra (update dan so-thuy loi phi 30-9-2010)(bac ninh-quang ngai)final chinh Da Nang" xfId="2192"/>
    <cellStyle name="2_Cau thuy dien Ban La (Cu Anh)_1009030 TW chi vong II pan bo lua ra (update dan so-thuy loi phi 30-9-2010)(bac ninh-quang ngai)final chinh Da Nang_CQ XAC DINH MAT BANG 2016 (Quảng Trị)" xfId="2193"/>
    <cellStyle name="2_Cau thuy dien Ban La (Cu Anh)_1009030 TW chi vong II pan bo lua ra (update dan so-thuy loi phi 30-9-2010)(bac ninh-quang ngai)final chinh Da Nang_CQ XAC DINH MAT BANG 2016 Thanh Hoa" xfId="2194"/>
    <cellStyle name="2_Cau thuy dien Ban La (Cu Anh)_108 - CBCC xa - nam 2015 - Kim dot 2" xfId="2195"/>
    <cellStyle name="2_Cau thuy dien Ban La (Cu Anh)_13. Tong hop thang 9" xfId="2196"/>
    <cellStyle name="2_Cau thuy dien Ban La (Cu Anh)_131114- Bieu giao du toan CTMTQG 2014 giao" xfId="2197"/>
    <cellStyle name="2_Cau thuy dien Ban La (Cu Anh)_160505 BIEU CHI NSDP TREN DAU DAN (BAO GÔM BSCMT)" xfId="2198"/>
    <cellStyle name="2_Cau thuy dien Ban La (Cu Anh)_160627 Dinh muc chi thuong xuyen 2017 -73% - 72-28 theo can doi cua TCT" xfId="2199"/>
    <cellStyle name="2_Cau thuy dien Ban La (Cu Anh)_160627 tinh dieu tiet cho 3 dp tiep thu bac kan, tiep thu Quang Nam 80-20; 72-28" xfId="2200"/>
    <cellStyle name="2_Cau thuy dien Ban La (Cu Anh)_5. Du toan dien chieu sang" xfId="2201"/>
    <cellStyle name="2_Cau thuy dien Ban La (Cu Anh)_7. BC đau nam HK moi ( 17-10)" xfId="2202"/>
    <cellStyle name="2_Cau thuy dien Ban La (Cu Anh)_A1" xfId="2203"/>
    <cellStyle name="2_Cau thuy dien Ban La (Cu Anh)_A1_1" xfId="2204"/>
    <cellStyle name="2_Cau thuy dien Ban La (Cu Anh)_A1_B8" xfId="2205"/>
    <cellStyle name="2_Cau thuy dien Ban La (Cu Anh)_A1_THÀNH NAM 2003 " xfId="2206"/>
    <cellStyle name="2_Cau thuy dien Ban La (Cu Anh)_A2" xfId="2207"/>
    <cellStyle name="2_Cau thuy dien Ban La (Cu Anh)_A3" xfId="2208"/>
    <cellStyle name="2_Cau thuy dien Ban La (Cu Anh)_A3_1" xfId="2209"/>
    <cellStyle name="2_Cau thuy dien Ban La (Cu Anh)_A3_THÀNH NAM 2003 " xfId="2210"/>
    <cellStyle name="2_Cau thuy dien Ban La (Cu Anh)_A4" xfId="2211"/>
    <cellStyle name="2_Cau thuy dien Ban La (Cu Anh)_A5" xfId="2212"/>
    <cellStyle name="2_Cau thuy dien Ban La (Cu Anh)_A6" xfId="2213"/>
    <cellStyle name="2_Cau thuy dien Ban La (Cu Anh)_A6_1" xfId="2214"/>
    <cellStyle name="2_Cau thuy dien Ban La (Cu Anh)_A7" xfId="2215"/>
    <cellStyle name="2_Cau thuy dien Ban La (Cu Anh)_A7_1" xfId="2216"/>
    <cellStyle name="2_Cau thuy dien Ban La (Cu Anh)_A7_2" xfId="2217"/>
    <cellStyle name="2_Cau thuy dien Ban La (Cu Anh)_B5" xfId="2218"/>
    <cellStyle name="2_Cau thuy dien Ban La (Cu Anh)_B5_1" xfId="2219"/>
    <cellStyle name="2_Cau thuy dien Ban La (Cu Anh)_B6" xfId="2220"/>
    <cellStyle name="2_Cau thuy dien Ban La (Cu Anh)_B6_1" xfId="2221"/>
    <cellStyle name="2_Cau thuy dien Ban La (Cu Anh)_B7" xfId="2222"/>
    <cellStyle name="2_Cau thuy dien Ban La (Cu Anh)_B7_1" xfId="2223"/>
    <cellStyle name="2_Cau thuy dien Ban La (Cu Anh)_B8" xfId="2224"/>
    <cellStyle name="2_Cau thuy dien Ban La (Cu Anh)_bao cao chi xdcb 6 thang dau nam" xfId="2225"/>
    <cellStyle name="2_Cau thuy dien Ban La (Cu Anh)_BIEU 2 ngay 11 10" xfId="2226"/>
    <cellStyle name="2_Cau thuy dien Ban La (Cu Anh)_Bieu moi lam" xfId="2227"/>
    <cellStyle name="2_Cau thuy dien Ban La (Cu Anh)_BIEU SO 2 NGAY 4 10" xfId="2228"/>
    <cellStyle name="2_Cau thuy dien Ban La (Cu Anh)_Book1" xfId="2229"/>
    <cellStyle name="2_Cau thuy dien Ban La (Cu Anh)_M 20" xfId="2230"/>
    <cellStyle name="2_Cau thuy dien Ban La (Cu Anh)_M 20 2" xfId="2231"/>
    <cellStyle name="2_Cau thuy dien Ban La (Cu Anh)_M 20_13. Tong hop thang 9" xfId="2232"/>
    <cellStyle name="2_Cau thuy dien Ban La (Cu Anh)_M 20_A1" xfId="2233"/>
    <cellStyle name="2_Cau thuy dien Ban La (Cu Anh)_M 20_A3" xfId="2234"/>
    <cellStyle name="2_Cau thuy dien Ban La (Cu Anh)_M 20_A4" xfId="2235"/>
    <cellStyle name="2_Cau thuy dien Ban La (Cu Anh)_M 20_A6" xfId="2236"/>
    <cellStyle name="2_Cau thuy dien Ban La (Cu Anh)_M 20_A7" xfId="2237"/>
    <cellStyle name="2_Cau thuy dien Ban La (Cu Anh)_M 20_A7_1" xfId="2238"/>
    <cellStyle name="2_Cau thuy dien Ban La (Cu Anh)_M 20_B5" xfId="2239"/>
    <cellStyle name="2_Cau thuy dien Ban La (Cu Anh)_M 20_B6" xfId="2240"/>
    <cellStyle name="2_Cau thuy dien Ban La (Cu Anh)_M 20_B7" xfId="2241"/>
    <cellStyle name="2_Cau thuy dien Ban La (Cu Anh)_M 20_B8" xfId="2242"/>
    <cellStyle name="2_Cau thuy dien Ban La (Cu Anh)_M 20_Sheet1" xfId="2243"/>
    <cellStyle name="2_Cau thuy dien Ban La (Cu Anh)_M 20_Thạch Hà- báo cáo kỳ  thang 4 năm 2013 (version 1)" xfId="2244"/>
    <cellStyle name="2_Cau thuy dien Ban La (Cu Anh)_M 20_THÀNH NAM 2003 " xfId="2245"/>
    <cellStyle name="2_Cau thuy dien Ban La (Cu Anh)_M 6" xfId="2246"/>
    <cellStyle name="2_Cau thuy dien Ban La (Cu Anh)_M 6 2" xfId="2247"/>
    <cellStyle name="2_Cau thuy dien Ban La (Cu Anh)_M 6_13. Tong hop thang 9" xfId="2248"/>
    <cellStyle name="2_Cau thuy dien Ban La (Cu Anh)_M 6_A1" xfId="2249"/>
    <cellStyle name="2_Cau thuy dien Ban La (Cu Anh)_M 6_A3" xfId="2250"/>
    <cellStyle name="2_Cau thuy dien Ban La (Cu Anh)_M 6_A4" xfId="2251"/>
    <cellStyle name="2_Cau thuy dien Ban La (Cu Anh)_M 6_A6" xfId="2252"/>
    <cellStyle name="2_Cau thuy dien Ban La (Cu Anh)_M 6_A7" xfId="2253"/>
    <cellStyle name="2_Cau thuy dien Ban La (Cu Anh)_M 6_A7_1" xfId="2254"/>
    <cellStyle name="2_Cau thuy dien Ban La (Cu Anh)_M 6_B5" xfId="2255"/>
    <cellStyle name="2_Cau thuy dien Ban La (Cu Anh)_M 6_B6" xfId="2256"/>
    <cellStyle name="2_Cau thuy dien Ban La (Cu Anh)_M 6_B7" xfId="2257"/>
    <cellStyle name="2_Cau thuy dien Ban La (Cu Anh)_M 6_B8" xfId="2258"/>
    <cellStyle name="2_Cau thuy dien Ban La (Cu Anh)_M 6_Sheet1" xfId="2259"/>
    <cellStyle name="2_Cau thuy dien Ban La (Cu Anh)_M 6_Thạch Hà- báo cáo kỳ  thang 4 năm 2013 (version 1)" xfId="2260"/>
    <cellStyle name="2_Cau thuy dien Ban La (Cu Anh)_M 6_THÀNH NAM 2003 " xfId="2261"/>
    <cellStyle name="2_Cau thuy dien Ban La (Cu Anh)_M 7" xfId="2262"/>
    <cellStyle name="2_Cau thuy dien Ban La (Cu Anh)_M 7 2" xfId="2263"/>
    <cellStyle name="2_Cau thuy dien Ban La (Cu Anh)_M 7_13. Tong hop thang 9" xfId="2264"/>
    <cellStyle name="2_Cau thuy dien Ban La (Cu Anh)_M 7_A1" xfId="2265"/>
    <cellStyle name="2_Cau thuy dien Ban La (Cu Anh)_M 7_A3" xfId="2266"/>
    <cellStyle name="2_Cau thuy dien Ban La (Cu Anh)_M 7_A4" xfId="2267"/>
    <cellStyle name="2_Cau thuy dien Ban La (Cu Anh)_M 7_A6" xfId="2268"/>
    <cellStyle name="2_Cau thuy dien Ban La (Cu Anh)_M 7_A7" xfId="2269"/>
    <cellStyle name="2_Cau thuy dien Ban La (Cu Anh)_M 7_A7_1" xfId="2270"/>
    <cellStyle name="2_Cau thuy dien Ban La (Cu Anh)_M 7_B5" xfId="2271"/>
    <cellStyle name="2_Cau thuy dien Ban La (Cu Anh)_M 7_B6" xfId="2272"/>
    <cellStyle name="2_Cau thuy dien Ban La (Cu Anh)_M 7_B7" xfId="2273"/>
    <cellStyle name="2_Cau thuy dien Ban La (Cu Anh)_M 7_B8" xfId="2274"/>
    <cellStyle name="2_Cau thuy dien Ban La (Cu Anh)_M 7_Sheet1" xfId="2275"/>
    <cellStyle name="2_Cau thuy dien Ban La (Cu Anh)_M 7_Thạch Hà- báo cáo kỳ  thang 4 năm 2013 (version 1)" xfId="2276"/>
    <cellStyle name="2_Cau thuy dien Ban La (Cu Anh)_M 7_THÀNH NAM 2003 " xfId="2277"/>
    <cellStyle name="2_Cau thuy dien Ban La (Cu Anh)_M TH" xfId="2278"/>
    <cellStyle name="2_Cau thuy dien Ban La (Cu Anh)_M TH 2" xfId="2279"/>
    <cellStyle name="2_Cau thuy dien Ban La (Cu Anh)_M TH_13. Tong hop thang 9" xfId="2280"/>
    <cellStyle name="2_Cau thuy dien Ban La (Cu Anh)_M TH_A1" xfId="2281"/>
    <cellStyle name="2_Cau thuy dien Ban La (Cu Anh)_M TH_A3" xfId="2282"/>
    <cellStyle name="2_Cau thuy dien Ban La (Cu Anh)_M TH_A4" xfId="2283"/>
    <cellStyle name="2_Cau thuy dien Ban La (Cu Anh)_M TH_A6" xfId="2284"/>
    <cellStyle name="2_Cau thuy dien Ban La (Cu Anh)_M TH_A7" xfId="2285"/>
    <cellStyle name="2_Cau thuy dien Ban La (Cu Anh)_M TH_A7_1" xfId="2286"/>
    <cellStyle name="2_Cau thuy dien Ban La (Cu Anh)_M TH_B5" xfId="2287"/>
    <cellStyle name="2_Cau thuy dien Ban La (Cu Anh)_M TH_B6" xfId="2288"/>
    <cellStyle name="2_Cau thuy dien Ban La (Cu Anh)_M TH_B7" xfId="2289"/>
    <cellStyle name="2_Cau thuy dien Ban La (Cu Anh)_M TH_B8" xfId="2290"/>
    <cellStyle name="2_Cau thuy dien Ban La (Cu Anh)_M TH_Sheet1" xfId="2291"/>
    <cellStyle name="2_Cau thuy dien Ban La (Cu Anh)_M TH_Thạch Hà- báo cáo kỳ  thang 4 năm 2013 (version 1)" xfId="2292"/>
    <cellStyle name="2_Cau thuy dien Ban La (Cu Anh)_M TH_THÀNH NAM 2003 " xfId="2293"/>
    <cellStyle name="2_Cau thuy dien Ban La (Cu Anh)_M3" xfId="2294"/>
    <cellStyle name="2_Cau thuy dien Ban La (Cu Anh)_M8" xfId="2295"/>
    <cellStyle name="2_Cau thuy dien Ban La (Cu Anh)_Phụ luc goi 5" xfId="2296"/>
    <cellStyle name="2_Cau thuy dien Ban La (Cu Anh)_Phụ luc goi 5 2" xfId="2297"/>
    <cellStyle name="2_Cau thuy dien Ban La (Cu Anh)_Phụ luc goi 5_TONG HOP QUYET TOAN THANH PHO 2013" xfId="2298"/>
    <cellStyle name="2_Cau thuy dien Ban La (Cu Anh)_Sheet1" xfId="2299"/>
    <cellStyle name="2_Cau thuy dien Ban La (Cu Anh)_Sheet1_1" xfId="2300"/>
    <cellStyle name="2_Cau thuy dien Ban La (Cu Anh)_Sheet1_B8" xfId="2301"/>
    <cellStyle name="2_Cau thuy dien Ban La (Cu Anh)_Sheet2" xfId="2302"/>
    <cellStyle name="2_Cau thuy dien Ban La (Cu Anh)_T1" xfId="2303"/>
    <cellStyle name="2_Cau thuy dien Ban La (Cu Anh)_T1 (2)" xfId="2304"/>
    <cellStyle name="2_Cau thuy dien Ban La (Cu Anh)_T1 (2)_Thạch Hà- báo cáo kỳ  thang 4 năm 2013" xfId="2305"/>
    <cellStyle name="2_Cau thuy dien Ban La (Cu Anh)_T1 (2)_Thạch Hà- báo cáo kỳ  thang 4 năm 2013_1" xfId="2306"/>
    <cellStyle name="2_Cau thuy dien Ban La (Cu Anh)_T1_Thạch Hà- báo cáo kỳ  thang 4 năm 2013" xfId="2307"/>
    <cellStyle name="2_Cau thuy dien Ban La (Cu Anh)_T1_Thạch Hà- báo cáo kỳ  thang 4 năm 2013_1" xfId="2308"/>
    <cellStyle name="2_Cau thuy dien Ban La (Cu Anh)_T-Bao cao chi 6 thang" xfId="2309"/>
    <cellStyle name="2_Cau thuy dien Ban La (Cu Anh)_Thạch Hà- báo cáo kỳ  thang 4 năm 2013" xfId="2310"/>
    <cellStyle name="2_Cau thuy dien Ban La (Cu Anh)_Thạch Hà- báo cáo kỳ  thang 4 năm 2013_1" xfId="2311"/>
    <cellStyle name="2_Cau thuy dien Ban La (Cu Anh)_Thạch Hà- Báo cáo tháng 4 năm 2013" xfId="2312"/>
    <cellStyle name="2_Cau thuy dien Ban La (Cu Anh)_TONG HOP QUYET TOAN THANH PHO 2013" xfId="2313"/>
    <cellStyle name="2_Cau thuy dien Ban La (Cu Anh)_Xl0000087" xfId="2314"/>
    <cellStyle name="2_CAU XOP XANG II(su­a)" xfId="2315"/>
    <cellStyle name="2_Chau Thon - Tan Xuan (KCS 8-12-06)" xfId="2316"/>
    <cellStyle name="2_Chi phi KS" xfId="2317"/>
    <cellStyle name="2_cong" xfId="2318"/>
    <cellStyle name="2_cuong sua 9.10" xfId="2319"/>
    <cellStyle name="2_Dakt-Cau tinh Hua Phan" xfId="2320"/>
    <cellStyle name="2_DIEN" xfId="2321"/>
    <cellStyle name="2_Dieu phoi dat goi 1" xfId="2322"/>
    <cellStyle name="2_Dieu phoi dat goi 1_5. Du toan dien chieu sang" xfId="2323"/>
    <cellStyle name="2_Dieu phoi dat goi 2" xfId="2324"/>
    <cellStyle name="2_Dieu phoi dat goi 2_5. Du toan dien chieu sang" xfId="2325"/>
    <cellStyle name="2_Dinh muc thiet ke" xfId="2326"/>
    <cellStyle name="2_DONGIA" xfId="2327"/>
    <cellStyle name="2_DT Kha thi ngay 11-2-06" xfId="2328"/>
    <cellStyle name="2_DT KS Cam LAc-10-05-07" xfId="2329"/>
    <cellStyle name="2_DT KT ngay 10-9-2005" xfId="2330"/>
    <cellStyle name="2_DT ngay 04-01-2006" xfId="2331"/>
    <cellStyle name="2_DT ngay 04-01-2006_5. Du toan dien chieu sang" xfId="2332"/>
    <cellStyle name="2_DT ngay 11-4-2006" xfId="2333"/>
    <cellStyle name="2_DT ngay 11-4-2006_5. Du toan dien chieu sang" xfId="2334"/>
    <cellStyle name="2_DT ngay 15-11-05" xfId="2335"/>
    <cellStyle name="2_DT R1 duyet" xfId="2336"/>
    <cellStyle name="2_DT theo DM24" xfId="2337"/>
    <cellStyle name="2_DT Yen Na - Yen Tinh Theo 51 bu may CT8" xfId="2338"/>
    <cellStyle name="2_Dtdchinh2397" xfId="2339"/>
    <cellStyle name="2_Dtdchinh2397 2" xfId="2340"/>
    <cellStyle name="2_Dtdchinh2397_Phụ luc goi 5" xfId="2341"/>
    <cellStyle name="2_Dtdchinh2397_TONG HOP QUYET TOAN THANH PHO 2013" xfId="2342"/>
    <cellStyle name="2_DTXL goi 11(20-9-05)" xfId="2343"/>
    <cellStyle name="2_du toan" xfId="2344"/>
    <cellStyle name="2_du toan (03-11-05)" xfId="2345"/>
    <cellStyle name="2_Du toan (12-05-2005) Tham dinh" xfId="2346"/>
    <cellStyle name="2_Du toan (12-05-2005) Tham dinh_5. Du toan dien chieu sang" xfId="2347"/>
    <cellStyle name="2_Du toan (23-05-2005) Tham dinh" xfId="2348"/>
    <cellStyle name="2_Du toan (23-05-2005) Tham dinh_5. Du toan dien chieu sang" xfId="2349"/>
    <cellStyle name="2_Du toan (5 - 04 - 2004)" xfId="2350"/>
    <cellStyle name="2_Du toan (5 - 04 - 2004)_5. Du toan dien chieu sang" xfId="2351"/>
    <cellStyle name="2_Du toan (6-3-2005)" xfId="2352"/>
    <cellStyle name="2_Du toan (Ban A)" xfId="2353"/>
    <cellStyle name="2_Du toan (Ban A)_5. Du toan dien chieu sang" xfId="2354"/>
    <cellStyle name="2_Du toan (ngay 13 - 07 - 2004)" xfId="2355"/>
    <cellStyle name="2_Du toan (ngay 13 - 07 - 2004)_5. Du toan dien chieu sang" xfId="2356"/>
    <cellStyle name="2_Du toan (ngay 25-9-06)" xfId="2357"/>
    <cellStyle name="2_Du toan 558 (Km17+508.12 - Km 22)" xfId="2358"/>
    <cellStyle name="2_Du toan 558 (Km17+508.12 - Km 22) 2" xfId="2359"/>
    <cellStyle name="2_Du toan 558 (Km17+508.12 - Km 22) 2_THÀNH NAM 2003 " xfId="2360"/>
    <cellStyle name="2_Du toan 558 (Km17+508.12 - Km 22) 3" xfId="2361"/>
    <cellStyle name="2_Du toan 558 (Km17+508.12 - Km 22) 4" xfId="2362"/>
    <cellStyle name="2_Du toan 558 (Km17+508.12 - Km 22) 5" xfId="2363"/>
    <cellStyle name="2_Du toan 558 (Km17+508.12 - Km 22)_1009030 TW chi vong II pan bo lua ra (update dan so-thuy loi phi 30-9-2010)(bac ninh-quang ngai)final chinh Da Nang" xfId="2364"/>
    <cellStyle name="2_Du toan 558 (Km17+508.12 - Km 22)_1009030 TW chi vong II pan bo lua ra (update dan so-thuy loi phi 30-9-2010)(bac ninh-quang ngai)final chinh Da Nang_CQ XAC DINH MAT BANG 2016 (Quảng Trị)" xfId="2365"/>
    <cellStyle name="2_Du toan 558 (Km17+508.12 - Km 22)_1009030 TW chi vong II pan bo lua ra (update dan so-thuy loi phi 30-9-2010)(bac ninh-quang ngai)final chinh Da Nang_CQ XAC DINH MAT BANG 2016 Thanh Hoa" xfId="2366"/>
    <cellStyle name="2_Du toan 558 (Km17+508.12 - Km 22)_108 - CBCC xa - nam 2015 - Kim dot 2" xfId="2367"/>
    <cellStyle name="2_Du toan 558 (Km17+508.12 - Km 22)_13. Tong hop thang 9" xfId="2368"/>
    <cellStyle name="2_Du toan 558 (Km17+508.12 - Km 22)_131114- Bieu giao du toan CTMTQG 2014 giao" xfId="2369"/>
    <cellStyle name="2_Du toan 558 (Km17+508.12 - Km 22)_160505 BIEU CHI NSDP TREN DAU DAN (BAO GÔM BSCMT)" xfId="2370"/>
    <cellStyle name="2_Du toan 558 (Km17+508.12 - Km 22)_160627 Dinh muc chi thuong xuyen 2017 -73% - 72-28 theo can doi cua TCT" xfId="2371"/>
    <cellStyle name="2_Du toan 558 (Km17+508.12 - Km 22)_160627 tinh dieu tiet cho 3 dp tiep thu bac kan, tiep thu Quang Nam 80-20; 72-28" xfId="2372"/>
    <cellStyle name="2_Du toan 558 (Km17+508.12 - Km 22)_5. Du toan dien chieu sang" xfId="2373"/>
    <cellStyle name="2_Du toan 558 (Km17+508.12 - Km 22)_7. BC đau nam HK moi ( 17-10)" xfId="2374"/>
    <cellStyle name="2_Du toan 558 (Km17+508.12 - Km 22)_A1" xfId="2375"/>
    <cellStyle name="2_Du toan 558 (Km17+508.12 - Km 22)_A1_1" xfId="2376"/>
    <cellStyle name="2_Du toan 558 (Km17+508.12 - Km 22)_A1_B8" xfId="2377"/>
    <cellStyle name="2_Du toan 558 (Km17+508.12 - Km 22)_A1_THÀNH NAM 2003 " xfId="2378"/>
    <cellStyle name="2_Du toan 558 (Km17+508.12 - Km 22)_A2" xfId="2379"/>
    <cellStyle name="2_Du toan 558 (Km17+508.12 - Km 22)_A3" xfId="2380"/>
    <cellStyle name="2_Du toan 558 (Km17+508.12 - Km 22)_A3_1" xfId="2381"/>
    <cellStyle name="2_Du toan 558 (Km17+508.12 - Km 22)_A3_THÀNH NAM 2003 " xfId="2382"/>
    <cellStyle name="2_Du toan 558 (Km17+508.12 - Km 22)_A4" xfId="2383"/>
    <cellStyle name="2_Du toan 558 (Km17+508.12 - Km 22)_A5" xfId="2384"/>
    <cellStyle name="2_Du toan 558 (Km17+508.12 - Km 22)_A6" xfId="2385"/>
    <cellStyle name="2_Du toan 558 (Km17+508.12 - Km 22)_A6_1" xfId="2386"/>
    <cellStyle name="2_Du toan 558 (Km17+508.12 - Km 22)_A7" xfId="2387"/>
    <cellStyle name="2_Du toan 558 (Km17+508.12 - Km 22)_A7_1" xfId="2388"/>
    <cellStyle name="2_Du toan 558 (Km17+508.12 - Km 22)_A7_2" xfId="2389"/>
    <cellStyle name="2_Du toan 558 (Km17+508.12 - Km 22)_B5" xfId="2390"/>
    <cellStyle name="2_Du toan 558 (Km17+508.12 - Km 22)_B5_1" xfId="2391"/>
    <cellStyle name="2_Du toan 558 (Km17+508.12 - Km 22)_B6" xfId="2392"/>
    <cellStyle name="2_Du toan 558 (Km17+508.12 - Km 22)_B6_1" xfId="2393"/>
    <cellStyle name="2_Du toan 558 (Km17+508.12 - Km 22)_B7" xfId="2394"/>
    <cellStyle name="2_Du toan 558 (Km17+508.12 - Km 22)_B7_1" xfId="2395"/>
    <cellStyle name="2_Du toan 558 (Km17+508.12 - Km 22)_B8" xfId="2396"/>
    <cellStyle name="2_Du toan 558 (Km17+508.12 - Km 22)_bao cao chi xdcb 6 thang dau nam" xfId="2397"/>
    <cellStyle name="2_Du toan 558 (Km17+508.12 - Km 22)_BIEU 2 ngay 11 10" xfId="2398"/>
    <cellStyle name="2_Du toan 558 (Km17+508.12 - Km 22)_Bieu moi lam" xfId="2399"/>
    <cellStyle name="2_Du toan 558 (Km17+508.12 - Km 22)_BIEU SO 2 NGAY 4 10" xfId="2400"/>
    <cellStyle name="2_Du toan 558 (Km17+508.12 - Km 22)_Book1" xfId="2401"/>
    <cellStyle name="2_Du toan 558 (Km17+508.12 - Km 22)_M 20" xfId="2402"/>
    <cellStyle name="2_Du toan 558 (Km17+508.12 - Km 22)_M 20 2" xfId="2403"/>
    <cellStyle name="2_Du toan 558 (Km17+508.12 - Km 22)_M 20_13. Tong hop thang 9" xfId="2404"/>
    <cellStyle name="2_Du toan 558 (Km17+508.12 - Km 22)_M 20_A1" xfId="2405"/>
    <cellStyle name="2_Du toan 558 (Km17+508.12 - Km 22)_M 20_A3" xfId="2406"/>
    <cellStyle name="2_Du toan 558 (Km17+508.12 - Km 22)_M 20_A4" xfId="2407"/>
    <cellStyle name="2_Du toan 558 (Km17+508.12 - Km 22)_M 20_A6" xfId="2408"/>
    <cellStyle name="2_Du toan 558 (Km17+508.12 - Km 22)_M 20_A7" xfId="2409"/>
    <cellStyle name="2_Du toan 558 (Km17+508.12 - Km 22)_M 20_A7_1" xfId="2410"/>
    <cellStyle name="2_Du toan 558 (Km17+508.12 - Km 22)_M 20_B5" xfId="2411"/>
    <cellStyle name="2_Du toan 558 (Km17+508.12 - Km 22)_M 20_B6" xfId="2412"/>
    <cellStyle name="2_Du toan 558 (Km17+508.12 - Km 22)_M 20_B7" xfId="2413"/>
    <cellStyle name="2_Du toan 558 (Km17+508.12 - Km 22)_M 20_B8" xfId="2414"/>
    <cellStyle name="2_Du toan 558 (Km17+508.12 - Km 22)_M 20_Sheet1" xfId="2415"/>
    <cellStyle name="2_Du toan 558 (Km17+508.12 - Km 22)_M 20_Thạch Hà- báo cáo kỳ  thang 4 năm 2013 (version 1)" xfId="2416"/>
    <cellStyle name="2_Du toan 558 (Km17+508.12 - Km 22)_M 20_THÀNH NAM 2003 " xfId="2417"/>
    <cellStyle name="2_Du toan 558 (Km17+508.12 - Km 22)_M 6" xfId="2418"/>
    <cellStyle name="2_Du toan 558 (Km17+508.12 - Km 22)_M 6 2" xfId="2419"/>
    <cellStyle name="2_Du toan 558 (Km17+508.12 - Km 22)_M 6_13. Tong hop thang 9" xfId="2420"/>
    <cellStyle name="2_Du toan 558 (Km17+508.12 - Km 22)_M 6_A1" xfId="2421"/>
    <cellStyle name="2_Du toan 558 (Km17+508.12 - Km 22)_M 6_A3" xfId="2422"/>
    <cellStyle name="2_Du toan 558 (Km17+508.12 - Km 22)_M 6_A4" xfId="2423"/>
    <cellStyle name="2_Du toan 558 (Km17+508.12 - Km 22)_M 6_A6" xfId="2424"/>
    <cellStyle name="2_Du toan 558 (Km17+508.12 - Km 22)_M 6_A7" xfId="2425"/>
    <cellStyle name="2_Du toan 558 (Km17+508.12 - Km 22)_M 6_A7_1" xfId="2426"/>
    <cellStyle name="2_Du toan 558 (Km17+508.12 - Km 22)_M 6_B5" xfId="2427"/>
    <cellStyle name="2_Du toan 558 (Km17+508.12 - Km 22)_M 6_B6" xfId="2428"/>
    <cellStyle name="2_Du toan 558 (Km17+508.12 - Km 22)_M 6_B7" xfId="2429"/>
    <cellStyle name="2_Du toan 558 (Km17+508.12 - Km 22)_M 6_B8" xfId="2430"/>
    <cellStyle name="2_Du toan 558 (Km17+508.12 - Km 22)_M 6_Sheet1" xfId="2431"/>
    <cellStyle name="2_Du toan 558 (Km17+508.12 - Km 22)_M 6_Thạch Hà- báo cáo kỳ  thang 4 năm 2013 (version 1)" xfId="2432"/>
    <cellStyle name="2_Du toan 558 (Km17+508.12 - Km 22)_M 6_THÀNH NAM 2003 " xfId="2433"/>
    <cellStyle name="2_Du toan 558 (Km17+508.12 - Km 22)_M 7" xfId="2434"/>
    <cellStyle name="2_Du toan 558 (Km17+508.12 - Km 22)_M 7 2" xfId="2435"/>
    <cellStyle name="2_Du toan 558 (Km17+508.12 - Km 22)_M 7_13. Tong hop thang 9" xfId="2436"/>
    <cellStyle name="2_Du toan 558 (Km17+508.12 - Km 22)_M 7_A1" xfId="2437"/>
    <cellStyle name="2_Du toan 558 (Km17+508.12 - Km 22)_M 7_A3" xfId="2438"/>
    <cellStyle name="2_Du toan 558 (Km17+508.12 - Km 22)_M 7_A4" xfId="2439"/>
    <cellStyle name="2_Du toan 558 (Km17+508.12 - Km 22)_M 7_A6" xfId="2440"/>
    <cellStyle name="2_Du toan 558 (Km17+508.12 - Km 22)_M 7_A7" xfId="2441"/>
    <cellStyle name="2_Du toan 558 (Km17+508.12 - Km 22)_M 7_A7_1" xfId="2442"/>
    <cellStyle name="2_Du toan 558 (Km17+508.12 - Km 22)_M 7_B5" xfId="2443"/>
    <cellStyle name="2_Du toan 558 (Km17+508.12 - Km 22)_M 7_B6" xfId="2444"/>
    <cellStyle name="2_Du toan 558 (Km17+508.12 - Km 22)_M 7_B7" xfId="2445"/>
    <cellStyle name="2_Du toan 558 (Km17+508.12 - Km 22)_M 7_B8" xfId="2446"/>
    <cellStyle name="2_Du toan 558 (Km17+508.12 - Km 22)_M 7_Sheet1" xfId="2447"/>
    <cellStyle name="2_Du toan 558 (Km17+508.12 - Km 22)_M 7_Thạch Hà- báo cáo kỳ  thang 4 năm 2013 (version 1)" xfId="2448"/>
    <cellStyle name="2_Du toan 558 (Km17+508.12 - Km 22)_M 7_THÀNH NAM 2003 " xfId="2449"/>
    <cellStyle name="2_Du toan 558 (Km17+508.12 - Km 22)_M TH" xfId="2450"/>
    <cellStyle name="2_Du toan 558 (Km17+508.12 - Km 22)_M TH 2" xfId="2451"/>
    <cellStyle name="2_Du toan 558 (Km17+508.12 - Km 22)_M TH_13. Tong hop thang 9" xfId="2452"/>
    <cellStyle name="2_Du toan 558 (Km17+508.12 - Km 22)_M TH_A1" xfId="2453"/>
    <cellStyle name="2_Du toan 558 (Km17+508.12 - Km 22)_M TH_A3" xfId="2454"/>
    <cellStyle name="2_Du toan 558 (Km17+508.12 - Km 22)_M TH_A4" xfId="2455"/>
    <cellStyle name="2_Du toan 558 (Km17+508.12 - Km 22)_M TH_A6" xfId="2456"/>
    <cellStyle name="2_Du toan 558 (Km17+508.12 - Km 22)_M TH_A7" xfId="2457"/>
    <cellStyle name="2_Du toan 558 (Km17+508.12 - Km 22)_M TH_A7_1" xfId="2458"/>
    <cellStyle name="2_Du toan 558 (Km17+508.12 - Km 22)_M TH_B5" xfId="2459"/>
    <cellStyle name="2_Du toan 558 (Km17+508.12 - Km 22)_M TH_B6" xfId="2460"/>
    <cellStyle name="2_Du toan 558 (Km17+508.12 - Km 22)_M TH_B7" xfId="2461"/>
    <cellStyle name="2_Du toan 558 (Km17+508.12 - Km 22)_M TH_B8" xfId="2462"/>
    <cellStyle name="2_Du toan 558 (Km17+508.12 - Km 22)_M TH_Sheet1" xfId="2463"/>
    <cellStyle name="2_Du toan 558 (Km17+508.12 - Km 22)_M TH_Thạch Hà- báo cáo kỳ  thang 4 năm 2013 (version 1)" xfId="2464"/>
    <cellStyle name="2_Du toan 558 (Km17+508.12 - Km 22)_M TH_THÀNH NAM 2003 " xfId="2465"/>
    <cellStyle name="2_Du toan 558 (Km17+508.12 - Km 22)_M3" xfId="2466"/>
    <cellStyle name="2_Du toan 558 (Km17+508.12 - Km 22)_M8" xfId="2467"/>
    <cellStyle name="2_Du toan 558 (Km17+508.12 - Km 22)_Phụ luc goi 5" xfId="2468"/>
    <cellStyle name="2_Du toan 558 (Km17+508.12 - Km 22)_Phụ luc goi 5 2" xfId="2469"/>
    <cellStyle name="2_Du toan 558 (Km17+508.12 - Km 22)_Phụ luc goi 5_TONG HOP QUYET TOAN THANH PHO 2013" xfId="2470"/>
    <cellStyle name="2_Du toan 558 (Km17+508.12 - Km 22)_Sheet1" xfId="2471"/>
    <cellStyle name="2_Du toan 558 (Km17+508.12 - Km 22)_Sheet1_1" xfId="2472"/>
    <cellStyle name="2_Du toan 558 (Km17+508.12 - Km 22)_Sheet1_B8" xfId="2473"/>
    <cellStyle name="2_Du toan 558 (Km17+508.12 - Km 22)_Sheet2" xfId="2474"/>
    <cellStyle name="2_Du toan 558 (Km17+508.12 - Km 22)_T1" xfId="2475"/>
    <cellStyle name="2_Du toan 558 (Km17+508.12 - Km 22)_T1 (2)" xfId="2476"/>
    <cellStyle name="2_Du toan 558 (Km17+508.12 - Km 22)_T1 (2)_Thạch Hà- báo cáo kỳ  thang 4 năm 2013" xfId="2477"/>
    <cellStyle name="2_Du toan 558 (Km17+508.12 - Km 22)_T1 (2)_Thạch Hà- báo cáo kỳ  thang 4 năm 2013_1" xfId="2478"/>
    <cellStyle name="2_Du toan 558 (Km17+508.12 - Km 22)_T1_Thạch Hà- báo cáo kỳ  thang 4 năm 2013" xfId="2479"/>
    <cellStyle name="2_Du toan 558 (Km17+508.12 - Km 22)_T1_Thạch Hà- báo cáo kỳ  thang 4 năm 2013_1" xfId="2480"/>
    <cellStyle name="2_Du toan 558 (Km17+508.12 - Km 22)_T-Bao cao chi 6 thang" xfId="2481"/>
    <cellStyle name="2_Du toan 558 (Km17+508.12 - Km 22)_Thạch Hà- báo cáo kỳ  thang 4 năm 2013" xfId="2482"/>
    <cellStyle name="2_Du toan 558 (Km17+508.12 - Km 22)_Thạch Hà- báo cáo kỳ  thang 4 năm 2013_1" xfId="2483"/>
    <cellStyle name="2_Du toan 558 (Km17+508.12 - Km 22)_Thạch Hà- Báo cáo tháng 4 năm 2013" xfId="2484"/>
    <cellStyle name="2_Du toan 558 (Km17+508.12 - Km 22)_TONG HOP QUYET TOAN THANH PHO 2013" xfId="2485"/>
    <cellStyle name="2_Du toan 558 (Km17+508.12 - Km 22)_Xl0000087" xfId="2486"/>
    <cellStyle name="2_Du toan bo sung (11-2004)" xfId="2487"/>
    <cellStyle name="2_Du toan Cang Vung Ang (Tham tra 3-11-06)" xfId="2488"/>
    <cellStyle name="2_Du toan Cang Vung Ang ngay 09-8-06 " xfId="2489"/>
    <cellStyle name="2_Du toan dieu chin theo don gia moi (1-2-2007)" xfId="2490"/>
    <cellStyle name="2_Du toan Goi 1" xfId="2491"/>
    <cellStyle name="2_Du toan Goi 1_5. Du toan dien chieu sang" xfId="2492"/>
    <cellStyle name="2_du toan goi 12" xfId="2493"/>
    <cellStyle name="2_Du toan Goi 2" xfId="2494"/>
    <cellStyle name="2_Du toan Goi 2_5. Du toan dien chieu sang" xfId="2495"/>
    <cellStyle name="2_Du toan Huong Lam - Ban Giang (ngay28-11-06)" xfId="2496"/>
    <cellStyle name="2_Du toan KT-TCsua theo TT 03 - YC 471" xfId="2497"/>
    <cellStyle name="2_Du toan KT-TCsua theo TT 03 - YC 471_5. Du toan dien chieu sang" xfId="2498"/>
    <cellStyle name="2_Du toan ngay (28-10-2005)" xfId="2499"/>
    <cellStyle name="2_Du toan ngay (28-10-2005)_5. Du toan dien chieu sang" xfId="2500"/>
    <cellStyle name="2_Du toan ngay 1-9-2004 (version 1)" xfId="2501"/>
    <cellStyle name="2_Du toan ngay 1-9-2004 (version 1)_5. Du toan dien chieu sang" xfId="2502"/>
    <cellStyle name="2_Du toan Phuong lam" xfId="2503"/>
    <cellStyle name="2_Du toan QL 27 (23-12-2005)" xfId="2504"/>
    <cellStyle name="2_Du toan QL 27 (23-12-2005)_5. Du toan dien chieu sang" xfId="2505"/>
    <cellStyle name="2_DuAnKT ngay 11-2-2006" xfId="2506"/>
    <cellStyle name="2_DuAnKT ngay 11-2-2006_5. Du toan dien chieu sang" xfId="2507"/>
    <cellStyle name="2_DUONGNOIVUNG-QTHANG-QLUU" xfId="2508"/>
    <cellStyle name="2_Dutoan xuatban" xfId="2509"/>
    <cellStyle name="2_Dutoan xuatbanlan2" xfId="2510"/>
    <cellStyle name="2_Dutoan(SGTL)" xfId="2511"/>
    <cellStyle name="2_Duyet DT-KTTC(GDI)QD so 790" xfId="2512"/>
    <cellStyle name="2_Gia goi 1" xfId="2513"/>
    <cellStyle name="2_Gia_VL cau-JIBIC-Ha-tinh" xfId="2514"/>
    <cellStyle name="2_Gia_VL cau-JIBIC-Ha-tinh_5. Du toan dien chieu sang" xfId="2515"/>
    <cellStyle name="2_Gia_VLQL48_duyet " xfId="2516"/>
    <cellStyle name="2_Gia_VLQL48_duyet _131114- Bieu giao du toan CTMTQG 2014 giao" xfId="2517"/>
    <cellStyle name="2_Gia_VLQL48_duyet _5. Du toan dien chieu sang" xfId="2518"/>
    <cellStyle name="2_Gia_VLQL48_duyet _Phụ luc goi 5" xfId="2519"/>
    <cellStyle name="2_Gia_VLQL48_duyet _Phụ luc goi 5 2" xfId="2520"/>
    <cellStyle name="2_Gia_VLQL48_duyet _Phụ luc goi 5_TONG HOP QUYET TOAN THANH PHO 2013" xfId="2521"/>
    <cellStyle name="2_goi 1" xfId="2522"/>
    <cellStyle name="2_Goi 1 (TT04)" xfId="2523"/>
    <cellStyle name="2_goi 1 duyet theo luong mo (an)" xfId="2524"/>
    <cellStyle name="2_Goi 1_1" xfId="2525"/>
    <cellStyle name="2_Goi 1_1_5. Du toan dien chieu sang" xfId="2526"/>
    <cellStyle name="2_Goi so 1" xfId="2527"/>
    <cellStyle name="2_Goi thau so 2 (20-6-2006)" xfId="2528"/>
    <cellStyle name="2_Goi02(25-05-2006)" xfId="2529"/>
    <cellStyle name="2_Goi02(25-05-2006)_5. Du toan dien chieu sang" xfId="2530"/>
    <cellStyle name="2_Goi1N206" xfId="2531"/>
    <cellStyle name="2_Goi1N206_5. Du toan dien chieu sang" xfId="2532"/>
    <cellStyle name="2_Goi2N206" xfId="2533"/>
    <cellStyle name="2_Goi2N206_5. Du toan dien chieu sang" xfId="2534"/>
    <cellStyle name="2_Goi4N216" xfId="2535"/>
    <cellStyle name="2_Goi4N216_5. Du toan dien chieu sang" xfId="2536"/>
    <cellStyle name="2_Goi5N216" xfId="2537"/>
    <cellStyle name="2_Goi5N216_5. Du toan dien chieu sang" xfId="2538"/>
    <cellStyle name="2_Hoi Song" xfId="2539"/>
    <cellStyle name="2_HT-LO" xfId="2540"/>
    <cellStyle name="2_HT-LO_5. Du toan dien chieu sang" xfId="2541"/>
    <cellStyle name="2_Khoi luong" xfId="2542"/>
    <cellStyle name="2_Khoi luong doan 1" xfId="2543"/>
    <cellStyle name="2_Khoi luong doan 1_5. Du toan dien chieu sang" xfId="2544"/>
    <cellStyle name="2_Khoi luong doan 2" xfId="2545"/>
    <cellStyle name="2_Khoi luong goi 1-QL4D" xfId="2546"/>
    <cellStyle name="2_Khoi Luong Hoang Truong - Hoang Phu" xfId="2547"/>
    <cellStyle name="2_Khoi Luong Hoang Truong - Hoang Phu_5. Du toan dien chieu sang" xfId="2548"/>
    <cellStyle name="2_Khoi luong QL8B" xfId="2549"/>
    <cellStyle name="2_Khoi luong_5. Du toan dien chieu sang" xfId="2550"/>
    <cellStyle name="2_KL" xfId="2551"/>
    <cellStyle name="2_KL goi 1" xfId="2552"/>
    <cellStyle name="2_KL goi 1 2" xfId="2553"/>
    <cellStyle name="2_KL goi 1_TONG HOP QUYET TOAN THANH PHO 2013" xfId="2554"/>
    <cellStyle name="2_Kl6-6-05" xfId="2555"/>
    <cellStyle name="2_Kldoan3" xfId="2556"/>
    <cellStyle name="2_Klnutgiao" xfId="2557"/>
    <cellStyle name="2_KLPA2s" xfId="2558"/>
    <cellStyle name="2_KlQdinhduyet" xfId="2559"/>
    <cellStyle name="2_KlQdinhduyet_131114- Bieu giao du toan CTMTQG 2014 giao" xfId="2560"/>
    <cellStyle name="2_KlQdinhduyet_5. Du toan dien chieu sang" xfId="2561"/>
    <cellStyle name="2_KlQdinhduyet_Phụ luc goi 5" xfId="2562"/>
    <cellStyle name="2_KlQdinhduyet_Phụ luc goi 5 2" xfId="2563"/>
    <cellStyle name="2_KlQdinhduyet_Phụ luc goi 5_TONG HOP QUYET TOAN THANH PHO 2013" xfId="2564"/>
    <cellStyle name="2_KlQL4goi5KCS" xfId="2565"/>
    <cellStyle name="2_Kltayth" xfId="2566"/>
    <cellStyle name="2_KltaythQDduyet" xfId="2567"/>
    <cellStyle name="2_Kluong4-2004" xfId="2568"/>
    <cellStyle name="2_Kluong4-2004_5. Du toan dien chieu sang" xfId="2569"/>
    <cellStyle name="2_Km329-Km350 (7-6)" xfId="2570"/>
    <cellStyle name="2_Km4-Km8+800" xfId="2571"/>
    <cellStyle name="2_Km4-Km8+800 2" xfId="2572"/>
    <cellStyle name="2_Km4-Km8+800_TONG HOP QUYET TOAN THANH PHO 2013" xfId="2573"/>
    <cellStyle name="2_Long_Lien_Phuong_BVTC" xfId="2574"/>
    <cellStyle name="2_Luong A6" xfId="2575"/>
    <cellStyle name="2_M3" xfId="2576"/>
    <cellStyle name="2_M8" xfId="2577"/>
    <cellStyle name="2_maugiacotaluy" xfId="2578"/>
    <cellStyle name="2_My Thanh Son Thanh" xfId="2579"/>
    <cellStyle name="2_Nhom I" xfId="2580"/>
    <cellStyle name="2_Nhom I_5. Du toan dien chieu sang" xfId="2581"/>
    <cellStyle name="2_Project N.Du" xfId="2582"/>
    <cellStyle name="2_Project N.Du.dien" xfId="2583"/>
    <cellStyle name="2_Project N.Du_5. Du toan dien chieu sang" xfId="2584"/>
    <cellStyle name="2_Project QL4" xfId="2585"/>
    <cellStyle name="2_Project QL4 goi 7" xfId="2586"/>
    <cellStyle name="2_Project QL4 goi 7_5. Du toan dien chieu sang" xfId="2587"/>
    <cellStyle name="2_Project QL4 goi5" xfId="2588"/>
    <cellStyle name="2_Project QL4 goi8" xfId="2589"/>
    <cellStyle name="2_QL1A-SUA2005" xfId="2590"/>
    <cellStyle name="2_QL1A-SUA2005_5. Du toan dien chieu sang" xfId="2591"/>
    <cellStyle name="2_Sheet1" xfId="2592"/>
    <cellStyle name="2_Sheet1 2" xfId="2593"/>
    <cellStyle name="2_Sheet1_B8" xfId="2594"/>
    <cellStyle name="2_Sheet2" xfId="2595"/>
    <cellStyle name="2_SuoiTon" xfId="2596"/>
    <cellStyle name="2_SuoiTon_5. Du toan dien chieu sang" xfId="2597"/>
    <cellStyle name="2_t" xfId="2598"/>
    <cellStyle name="2_T1" xfId="2599"/>
    <cellStyle name="2_T1 (2)" xfId="2600"/>
    <cellStyle name="2_T1 (2)_Thạch Hà- báo cáo kỳ  thang 4 năm 2013" xfId="2601"/>
    <cellStyle name="2_T1 (2)_Thạch Hà- báo cáo kỳ  thang 4 năm 2013_1" xfId="2602"/>
    <cellStyle name="2_T1_Thạch Hà- báo cáo kỳ  thang 4 năm 2013" xfId="2603"/>
    <cellStyle name="2_T1_Thạch Hà- báo cáo kỳ  thang 4 năm 2013_1" xfId="2604"/>
    <cellStyle name="2_Tay THoa" xfId="2605"/>
    <cellStyle name="2_Tay THoa_5. Du toan dien chieu sang" xfId="2606"/>
    <cellStyle name="2_TDT VINH - DUYET (CAU+DUONG)" xfId="2607"/>
    <cellStyle name="2_Thạch Hà- báo cáo kỳ  thang 4 năm 2013" xfId="2608"/>
    <cellStyle name="2_Thạch Hà- báo cáo kỳ  thang 4 năm 2013_1" xfId="2609"/>
    <cellStyle name="2_Thạch Hà- Báo cáo tháng 4 năm 2013" xfId="2610"/>
    <cellStyle name="2_Tham tra (8-11)1" xfId="2611"/>
    <cellStyle name="2_THKLsua_cuoi" xfId="2612"/>
    <cellStyle name="2_Tinh KLHC goi 1" xfId="2613"/>
    <cellStyle name="2_tmthiet ke" xfId="2614"/>
    <cellStyle name="2_tmthiet ke1" xfId="2615"/>
    <cellStyle name="2_Tong hop DT dieu chinh duong 38-95" xfId="2616"/>
    <cellStyle name="2_Tong hop khoi luong duong 557 (30-5-2006)" xfId="2617"/>
    <cellStyle name="2_tong hop kl nen mat" xfId="2618"/>
    <cellStyle name="2_Tong muc dau tu" xfId="2619"/>
    <cellStyle name="2_Tong muc KT 20-11 Tan Huong Tuyen2" xfId="2620"/>
    <cellStyle name="2_TRUNG PMU 5" xfId="2621"/>
    <cellStyle name="2_TT C1 QL7-ql482" xfId="2622"/>
    <cellStyle name="2_Tuyen so 1-Km0+00 - Km0+852.56" xfId="2623"/>
    <cellStyle name="2_Tuyen so 1-Km0+00 - Km0+852.56_5. Du toan dien chieu sang" xfId="2624"/>
    <cellStyle name="2_TV sua ngay 02-08-06" xfId="2625"/>
    <cellStyle name="2_VatLieu 3 cau -NA" xfId="2626"/>
    <cellStyle name="2_VatLieu 3 cau -NA_5. Du toan dien chieu sang" xfId="2627"/>
    <cellStyle name="2_Yen Na - Yen Tinh  du an 30 -10-2006- Theo 51 bu may" xfId="2628"/>
    <cellStyle name="2_Yen Na - Yen Tinh Theo 51 bu may Ghep" xfId="2629"/>
    <cellStyle name="2_Yen Na - Yen Tinh Theo 51 -TV NA Ghep" xfId="2630"/>
    <cellStyle name="2_Yen Na-Yen Tinh 07" xfId="2631"/>
    <cellStyle name="2_ÿÿÿÿÿ" xfId="2632"/>
    <cellStyle name="2_ÿÿÿÿÿ_1" xfId="2633"/>
    <cellStyle name="2_ÿÿÿÿÿ_1_5. Du toan dien chieu sang" xfId="2634"/>
    <cellStyle name="2_ÿÿÿÿÿ_13. Tong hop thang 9" xfId="2635"/>
    <cellStyle name="2_ÿÿÿÿÿ_A1" xfId="2636"/>
    <cellStyle name="2_ÿÿÿÿÿ_A2" xfId="2637"/>
    <cellStyle name="2_ÿÿÿÿÿ_A3" xfId="2638"/>
    <cellStyle name="2_ÿÿÿÿÿ_A5" xfId="2639"/>
    <cellStyle name="2_ÿÿÿÿÿ_A7" xfId="2640"/>
    <cellStyle name="2_ÿÿÿÿÿ_B5" xfId="2641"/>
    <cellStyle name="2_ÿÿÿÿÿ_B6" xfId="2642"/>
    <cellStyle name="2_ÿÿÿÿÿ_B7" xfId="2643"/>
    <cellStyle name="2_ÿÿÿÿÿ_Bao cao thang G1" xfId="2644"/>
    <cellStyle name="2_ÿÿÿÿÿ_Bao cao thang G1 2" xfId="2645"/>
    <cellStyle name="2_ÿÿÿÿÿ_Bieu tong hop nhu cau ung 2011 da chon loc -Mien nui" xfId="2646"/>
    <cellStyle name="2_ÿÿÿÿÿ_Book1" xfId="2647"/>
    <cellStyle name="2_ÿÿÿÿÿ_Book1 2" xfId="2648"/>
    <cellStyle name="2_ÿÿÿÿÿ_Book1_Phụ luc goi 5" xfId="2649"/>
    <cellStyle name="2_ÿÿÿÿÿ_Don gia Goi thau so 1 (872)" xfId="2650"/>
    <cellStyle name="2_ÿÿÿÿÿ_Don gia Goi thau so 1 (872) 2" xfId="2651"/>
    <cellStyle name="2_ÿÿÿÿÿ_DTduong-goi1" xfId="2652"/>
    <cellStyle name="2_ÿÿÿÿÿ_DTduong-goi1 2" xfId="2653"/>
    <cellStyle name="2_ÿÿÿÿÿ_dutoanLCSP04-km0-5-goi1 (Ban 5 sua 24-8)" xfId="2654"/>
    <cellStyle name="2_ÿÿÿÿÿ_M3" xfId="2655"/>
    <cellStyle name="2_ÿÿÿÿÿ_M8" xfId="2656"/>
    <cellStyle name="2_ÿÿÿÿÿ_Sheet1" xfId="2657"/>
    <cellStyle name="2_ÿÿÿÿÿ_Sheet1_B8" xfId="2658"/>
    <cellStyle name="2_ÿÿÿÿÿ_Sheet2" xfId="2659"/>
    <cellStyle name="2_ÿÿÿÿÿ_T1" xfId="2660"/>
    <cellStyle name="2_ÿÿÿÿÿ_T1 (2)" xfId="2661"/>
    <cellStyle name="2_ÿÿÿÿÿ_T1 (2)_Thạch Hà- báo cáo kỳ  thang 4 năm 2013" xfId="2662"/>
    <cellStyle name="2_ÿÿÿÿÿ_T1 (2)_Thạch Hà- báo cáo kỳ  thang 4 năm 2013_1" xfId="2663"/>
    <cellStyle name="2_ÿÿÿÿÿ_T1_Thạch Hà- báo cáo kỳ  thang 4 năm 2013" xfId="2664"/>
    <cellStyle name="2_ÿÿÿÿÿ_T1_Thạch Hà- báo cáo kỳ  thang 4 năm 2013_1" xfId="2665"/>
    <cellStyle name="2_ÿÿÿÿÿ_Thạch Hà- báo cáo kỳ  thang 4 năm 2013" xfId="2666"/>
    <cellStyle name="2_ÿÿÿÿÿ_Thạch Hà- báo cáo kỳ  thang 4 năm 2013_1" xfId="2667"/>
    <cellStyle name="2_ÿÿÿÿÿ_Thạch Hà- Báo cáo tháng 4 năm 2013" xfId="2668"/>
    <cellStyle name="2_ÿÿÿÿÿ_Tinh KLHC goi 1" xfId="2669"/>
    <cellStyle name="2_ÿÿÿÿÿ_Tinh KLHC goi 1 2" xfId="2670"/>
    <cellStyle name="2_ÿÿÿÿÿ_Tong hop DT dieu chinh duong 38-95" xfId="2671"/>
    <cellStyle name="2_ÿÿÿÿÿ_Tong hop DT dieu chinh duong 38-95 2" xfId="2672"/>
    <cellStyle name="20" xfId="2673"/>
    <cellStyle name="20 2" xfId="2674"/>
    <cellStyle name="20% - Accent1 2" xfId="2675"/>
    <cellStyle name="20% - Accent1 3" xfId="2676"/>
    <cellStyle name="20% - Accent1 4" xfId="2677"/>
    <cellStyle name="20% - Accent1 5" xfId="2678"/>
    <cellStyle name="20% - Accent2 2" xfId="2679"/>
    <cellStyle name="20% - Accent2 3" xfId="2680"/>
    <cellStyle name="20% - Accent2 4" xfId="2681"/>
    <cellStyle name="20% - Accent2 5" xfId="2682"/>
    <cellStyle name="20% - Accent3 2" xfId="2683"/>
    <cellStyle name="20% - Accent3 3" xfId="2684"/>
    <cellStyle name="20% - Accent3 4" xfId="2685"/>
    <cellStyle name="20% - Accent3 5" xfId="2686"/>
    <cellStyle name="20% - Accent4 2" xfId="2687"/>
    <cellStyle name="20% - Accent4 3" xfId="2688"/>
    <cellStyle name="20% - Accent4 4" xfId="2689"/>
    <cellStyle name="20% - Accent4 5" xfId="2690"/>
    <cellStyle name="20% - Accent5 2" xfId="2691"/>
    <cellStyle name="20% - Accent5 3" xfId="2692"/>
    <cellStyle name="20% - Accent5 4" xfId="2693"/>
    <cellStyle name="20% - Accent5 5" xfId="2694"/>
    <cellStyle name="20% - Accent6 2" xfId="2695"/>
    <cellStyle name="20% - Accent6 3" xfId="2696"/>
    <cellStyle name="20% - Accent6 4" xfId="2697"/>
    <cellStyle name="20% - Accent6 5" xfId="2698"/>
    <cellStyle name="20% - Nh?n1" xfId="2699"/>
    <cellStyle name="20% - Nh?n1 2" xfId="2700"/>
    <cellStyle name="20% - Nh?n1 3" xfId="2701"/>
    <cellStyle name="20% - Nh?n1 4" xfId="2702"/>
    <cellStyle name="20% - Nh?n2" xfId="2703"/>
    <cellStyle name="20% - Nh?n2 2" xfId="2704"/>
    <cellStyle name="20% - Nh?n2 3" xfId="2705"/>
    <cellStyle name="20% - Nh?n2 4" xfId="2706"/>
    <cellStyle name="20% - Nh?n3" xfId="2707"/>
    <cellStyle name="20% - Nh?n3 2" xfId="2708"/>
    <cellStyle name="20% - Nh?n3 3" xfId="2709"/>
    <cellStyle name="20% - Nh?n3 4" xfId="2710"/>
    <cellStyle name="20% - Nh?n4" xfId="2711"/>
    <cellStyle name="20% - Nh?n4 2" xfId="2712"/>
    <cellStyle name="20% - Nh?n4 3" xfId="2713"/>
    <cellStyle name="20% - Nh?n4 4" xfId="2714"/>
    <cellStyle name="20% - Nh?n5" xfId="2715"/>
    <cellStyle name="20% - Nh?n5 2" xfId="2716"/>
    <cellStyle name="20% - Nh?n5 3" xfId="2717"/>
    <cellStyle name="20% - Nh?n5 4" xfId="2718"/>
    <cellStyle name="20% - Nh?n6" xfId="2719"/>
    <cellStyle name="20% - Nh?n6 2" xfId="2720"/>
    <cellStyle name="20% - Nh?n6 3" xfId="2721"/>
    <cellStyle name="20% - Nh?n6 4" xfId="2722"/>
    <cellStyle name="20% - Nhấn1" xfId="2723"/>
    <cellStyle name="20% - Nhấn1 2" xfId="2724"/>
    <cellStyle name="20% - Nhấn1 3" xfId="2725"/>
    <cellStyle name="20% - Nhấn1 4" xfId="2726"/>
    <cellStyle name="20% - Nhấn2" xfId="2727"/>
    <cellStyle name="20% - Nhấn2 2" xfId="2728"/>
    <cellStyle name="20% - Nhấn2 3" xfId="2729"/>
    <cellStyle name="20% - Nhấn2 4" xfId="2730"/>
    <cellStyle name="20% - Nhấn3" xfId="2731"/>
    <cellStyle name="20% - Nhấn3 2" xfId="2732"/>
    <cellStyle name="20% - Nhấn3 3" xfId="2733"/>
    <cellStyle name="20% - Nhấn3 4" xfId="2734"/>
    <cellStyle name="20% - Nhấn4" xfId="2735"/>
    <cellStyle name="20% - Nhấn4 2" xfId="2736"/>
    <cellStyle name="20% - Nhấn4 3" xfId="2737"/>
    <cellStyle name="20% - Nhấn4 4" xfId="2738"/>
    <cellStyle name="20% - Nhấn5" xfId="2739"/>
    <cellStyle name="20% - Nhấn5 2" xfId="2740"/>
    <cellStyle name="20% - Nhấn5 3" xfId="2741"/>
    <cellStyle name="20% - Nhấn5 4" xfId="2742"/>
    <cellStyle name="20% - Nhấn6" xfId="2743"/>
    <cellStyle name="20% - Nhấn6 2" xfId="2744"/>
    <cellStyle name="20% - Nhấn6 3" xfId="2745"/>
    <cellStyle name="20% - Nhấn6 4" xfId="2746"/>
    <cellStyle name="-2001" xfId="2747"/>
    <cellStyle name="3" xfId="2748"/>
    <cellStyle name="3_0D5B6000" xfId="2749"/>
    <cellStyle name="3_13. Tong hop thang 9" xfId="2750"/>
    <cellStyle name="3_6.Bang_luong_moi_XDCB" xfId="2751"/>
    <cellStyle name="3_7 noi 48 goi C5 9 vi na" xfId="2752"/>
    <cellStyle name="3_A che do KS +chi BQL" xfId="2753"/>
    <cellStyle name="3_A1" xfId="2754"/>
    <cellStyle name="3_A2" xfId="2755"/>
    <cellStyle name="3_A3" xfId="2756"/>
    <cellStyle name="3_A5" xfId="2757"/>
    <cellStyle name="3_A7" xfId="2758"/>
    <cellStyle name="3_B5" xfId="2759"/>
    <cellStyle name="3_B6" xfId="2760"/>
    <cellStyle name="3_B7" xfId="2761"/>
    <cellStyle name="3_BANG CAM COC GPMB 8km" xfId="2762"/>
    <cellStyle name="3_BANG CAM COC GPMB 8km_5. Du toan dien chieu sang" xfId="2763"/>
    <cellStyle name="3_Bang tong hop khoi luong" xfId="2764"/>
    <cellStyle name="3_BC thang" xfId="2765"/>
    <cellStyle name="3_BC thang 2" xfId="2766"/>
    <cellStyle name="3_BC thang_TONG HOP QUYET TOAN THANH PHO 2013" xfId="2767"/>
    <cellStyle name="3_Book1" xfId="2768"/>
    <cellStyle name="3_Book1_02-07 Tuyen chinh" xfId="2769"/>
    <cellStyle name="3_Book1_02-07Tuyen Nhanh" xfId="2770"/>
    <cellStyle name="3_Book1_1" xfId="2771"/>
    <cellStyle name="3_Book1_1_131114- Bieu giao du toan CTMTQG 2014 giao" xfId="2772"/>
    <cellStyle name="3_Book1_1_5. Du toan dien chieu sang" xfId="2773"/>
    <cellStyle name="3_Book1_1_Phụ luc goi 5" xfId="2774"/>
    <cellStyle name="3_Book1_1_Phụ luc goi 5 2" xfId="2775"/>
    <cellStyle name="3_Book1_1_Phụ luc goi 5_TONG HOP QUYET TOAN THANH PHO 2013" xfId="2776"/>
    <cellStyle name="3_Book1_Ban chuyen trach 29 (dieu chinh)" xfId="2777"/>
    <cellStyle name="3_Book1_Ban chuyen trach 29 (dieu chinh)_BHYT nguoi ngheo" xfId="2778"/>
    <cellStyle name="3_Book1_Ban chuyen trach 29 (dieu chinh)_DT 2015 (chinh thuc)" xfId="2779"/>
    <cellStyle name="3_Book1_ban chuyen trach 29 bo sung cho huyen ( DC theo QDUBND tinh theo doi)" xfId="2780"/>
    <cellStyle name="3_Book1_ban chuyen trach 29 bo sung cho huyen ( DC theo QDUBND tinh theo doi)_BHYT nguoi ngheo" xfId="2781"/>
    <cellStyle name="3_Book1_ban chuyen trach 29 bo sung cho huyen ( DC theo QDUBND tinh theo doi)_DT 2015 (chinh thuc)" xfId="2782"/>
    <cellStyle name="3_Book1_Bang noi suy KL dao dat da" xfId="2783"/>
    <cellStyle name="3_Book1_BC thang" xfId="2784"/>
    <cellStyle name="3_Book1_bo sung du toan  hong linh" xfId="2785"/>
    <cellStyle name="3_Book1_Book1" xfId="2786"/>
    <cellStyle name="3_Book1_Book1_5. Du toan dien chieu sang" xfId="2787"/>
    <cellStyle name="3_Book1_Cau Hoa Son Km 1+441.06 (14-12-2006)" xfId="2788"/>
    <cellStyle name="3_Book1_Cau Hoa Son Km 1+441.06 (22-10-2006)" xfId="2789"/>
    <cellStyle name="3_Book1_Cau Hoa Son Km 1+441.06 (24-10-2006)" xfId="2790"/>
    <cellStyle name="3_Book1_Cau Nam Tot(ngay 2-10-2006)" xfId="2791"/>
    <cellStyle name="3_Book1_CAU XOP XANG II(su­a)" xfId="2792"/>
    <cellStyle name="3_Book1_CAU XOP XANG II(su­a)_5. Du toan dien chieu sang" xfId="2793"/>
    <cellStyle name="3_Book1_Dieu phoi dat goi 1" xfId="2794"/>
    <cellStyle name="3_Book1_Dieu phoi dat goi 2" xfId="2795"/>
    <cellStyle name="3_Book1_DT 27-9-2006 nop SKH" xfId="2796"/>
    <cellStyle name="3_Book1_DT Kha thi ngay 11-2-06" xfId="2797"/>
    <cellStyle name="3_Book1_DT Kha thi ngay 11-2-06_5. Du toan dien chieu sang" xfId="2798"/>
    <cellStyle name="3_Book1_DT ngay 04-01-2006" xfId="2799"/>
    <cellStyle name="3_Book1_DT ngay 11-4-2006" xfId="2800"/>
    <cellStyle name="3_Book1_DT ngay 15-11-05" xfId="2801"/>
    <cellStyle name="3_Book1_DT ngay 15-11-05_5. Du toan dien chieu sang" xfId="2802"/>
    <cellStyle name="3_Book1_DT theo DM24" xfId="2803"/>
    <cellStyle name="3_Book1_DT Yen Na - Yen Tinh Theo 51 bu may CT8" xfId="2804"/>
    <cellStyle name="3_Book1_Du toan KT-TCsua theo TT 03 - YC 471" xfId="2805"/>
    <cellStyle name="3_Book1_Du toan nam 2014 (chinh thuc)" xfId="2806"/>
    <cellStyle name="3_Book1_Du toan nam 2014 (chinh thuc)_BHYT nguoi ngheo" xfId="2807"/>
    <cellStyle name="3_Book1_Du toan nam 2014 (chinh thuc)_DT 2015 (chinh thuc)" xfId="2808"/>
    <cellStyle name="3_Book1_Du toan Phuong lam" xfId="2809"/>
    <cellStyle name="3_Book1_Du toan Phuong lam_5. Du toan dien chieu sang" xfId="2810"/>
    <cellStyle name="3_Book1_Du toan QL 27 (23-12-2005)" xfId="2811"/>
    <cellStyle name="3_Book1_DuAnKT ngay 11-2-2006" xfId="2812"/>
    <cellStyle name="3_Book1_Goi 1" xfId="2813"/>
    <cellStyle name="3_Book1_Goi thau so 2 (20-6-2006)" xfId="2814"/>
    <cellStyle name="3_Book1_Goi thau so 2 (20-6-2006)_5. Du toan dien chieu sang" xfId="2815"/>
    <cellStyle name="3_Book1_Goi02(25-05-2006)" xfId="2816"/>
    <cellStyle name="3_Book1_K C N - HUNG DONG L.NHUA" xfId="2817"/>
    <cellStyle name="3_Book1_K C N - HUNG DONG L.NHUA_5. Du toan dien chieu sang" xfId="2818"/>
    <cellStyle name="3_Book1_Khoi Luong Hoang Truong - Hoang Phu" xfId="2819"/>
    <cellStyle name="3_Book1_Khoi Luong Hoang Truong - Hoang Phu_5. Du toan dien chieu sang" xfId="2820"/>
    <cellStyle name="3_Book1_KLdao chuan" xfId="2821"/>
    <cellStyle name="3_Book1_KLdao chuan 2" xfId="2822"/>
    <cellStyle name="3_Book1_KLdao chuan_TONG HOP QUYET TOAN THANH PHO 2013" xfId="2823"/>
    <cellStyle name="3_Book1_Muong TL" xfId="2824"/>
    <cellStyle name="3_Book1_Sua -  Nam Cam 07" xfId="2825"/>
    <cellStyle name="3_Book1_T4-nhanh1(17-6)" xfId="2826"/>
    <cellStyle name="3_Book1_TH BHXH 2015" xfId="2827"/>
    <cellStyle name="3_Book1_TH chenh lech Quy Luong 2014 (Phuc)" xfId="2828"/>
    <cellStyle name="3_Book1_TH chenh lech Quy Luong 2014 (Phuc)_BHYT nguoi ngheo" xfId="2829"/>
    <cellStyle name="3_Book1_TH chenh lech Quy Luong 2014 (Phuc)_DT 2015 (chinh thuc)" xfId="2830"/>
    <cellStyle name="3_Book1_THU NS den 21.12.2014" xfId="2831"/>
    <cellStyle name="3_Book1_Tong muc KT 20-11 Tan Huong Tuyen2" xfId="2832"/>
    <cellStyle name="3_Book1_Tuyen so 1-Km0+00 - Km0+852.56" xfId="2833"/>
    <cellStyle name="3_Book1_TV sua ngay 02-08-06" xfId="2834"/>
    <cellStyle name="3_Book1_Xl0000087" xfId="2835"/>
    <cellStyle name="3_Book1_xop nhi Gia Q4( 7-3-07)" xfId="2836"/>
    <cellStyle name="3_Book1_Yen Na-Yen Tinh 07" xfId="2837"/>
    <cellStyle name="3_Book1_Yen Na-Yen tinh 11" xfId="2838"/>
    <cellStyle name="3_Book1_ÿÿÿÿÿ" xfId="2839"/>
    <cellStyle name="3_C" xfId="2840"/>
    <cellStyle name="3_Cao Son - DTTKchinh TT 03, 04" xfId="2841"/>
    <cellStyle name="3_Cau Hoi 115" xfId="2842"/>
    <cellStyle name="3_Cau Hua Trai (TT 04)" xfId="2843"/>
    <cellStyle name="3_Cau Nam Tot(ngay 2-10-2006)" xfId="2844"/>
    <cellStyle name="3_Cau Thanh Ha 1" xfId="2845"/>
    <cellStyle name="3_Cau thuy dien Ban La (Cu Anh)" xfId="2846"/>
    <cellStyle name="3_Cau thuy dien Ban La (Cu Anh) 2" xfId="2847"/>
    <cellStyle name="3_Cau thuy dien Ban La (Cu Anh) 2_THÀNH NAM 2003 " xfId="2848"/>
    <cellStyle name="3_Cau thuy dien Ban La (Cu Anh) 3" xfId="2849"/>
    <cellStyle name="3_Cau thuy dien Ban La (Cu Anh) 4" xfId="2850"/>
    <cellStyle name="3_Cau thuy dien Ban La (Cu Anh) 5" xfId="2851"/>
    <cellStyle name="3_Cau thuy dien Ban La (Cu Anh)_1009030 TW chi vong II pan bo lua ra (update dan so-thuy loi phi 30-9-2010)(bac ninh-quang ngai)final chinh Da Nang" xfId="2852"/>
    <cellStyle name="3_Cau thuy dien Ban La (Cu Anh)_1009030 TW chi vong II pan bo lua ra (update dan so-thuy loi phi 30-9-2010)(bac ninh-quang ngai)final chinh Da Nang_CQ XAC DINH MAT BANG 2016 (Quảng Trị)" xfId="2853"/>
    <cellStyle name="3_Cau thuy dien Ban La (Cu Anh)_1009030 TW chi vong II pan bo lua ra (update dan so-thuy loi phi 30-9-2010)(bac ninh-quang ngai)final chinh Da Nang_CQ XAC DINH MAT BANG 2016 Thanh Hoa" xfId="2854"/>
    <cellStyle name="3_Cau thuy dien Ban La (Cu Anh)_108 - CBCC xa - nam 2015 - Kim dot 2" xfId="2855"/>
    <cellStyle name="3_Cau thuy dien Ban La (Cu Anh)_13. Tong hop thang 9" xfId="2856"/>
    <cellStyle name="3_Cau thuy dien Ban La (Cu Anh)_131114- Bieu giao du toan CTMTQG 2014 giao" xfId="2857"/>
    <cellStyle name="3_Cau thuy dien Ban La (Cu Anh)_160505 BIEU CHI NSDP TREN DAU DAN (BAO GÔM BSCMT)" xfId="2858"/>
    <cellStyle name="3_Cau thuy dien Ban La (Cu Anh)_160627 Dinh muc chi thuong xuyen 2017 -73% - 72-28 theo can doi cua TCT" xfId="2859"/>
    <cellStyle name="3_Cau thuy dien Ban La (Cu Anh)_160627 tinh dieu tiet cho 3 dp tiep thu bac kan, tiep thu Quang Nam 80-20; 72-28" xfId="2860"/>
    <cellStyle name="3_Cau thuy dien Ban La (Cu Anh)_5. Du toan dien chieu sang" xfId="2861"/>
    <cellStyle name="3_Cau thuy dien Ban La (Cu Anh)_7. BC đau nam HK moi ( 17-10)" xfId="2862"/>
    <cellStyle name="3_Cau thuy dien Ban La (Cu Anh)_A1" xfId="2863"/>
    <cellStyle name="3_Cau thuy dien Ban La (Cu Anh)_A1_1" xfId="2864"/>
    <cellStyle name="3_Cau thuy dien Ban La (Cu Anh)_A1_B8" xfId="2865"/>
    <cellStyle name="3_Cau thuy dien Ban La (Cu Anh)_A1_THÀNH NAM 2003 " xfId="2866"/>
    <cellStyle name="3_Cau thuy dien Ban La (Cu Anh)_A2" xfId="2867"/>
    <cellStyle name="3_Cau thuy dien Ban La (Cu Anh)_A3" xfId="2868"/>
    <cellStyle name="3_Cau thuy dien Ban La (Cu Anh)_A3_1" xfId="2869"/>
    <cellStyle name="3_Cau thuy dien Ban La (Cu Anh)_A3_THÀNH NAM 2003 " xfId="2870"/>
    <cellStyle name="3_Cau thuy dien Ban La (Cu Anh)_A4" xfId="2871"/>
    <cellStyle name="3_Cau thuy dien Ban La (Cu Anh)_A5" xfId="2872"/>
    <cellStyle name="3_Cau thuy dien Ban La (Cu Anh)_A6" xfId="2873"/>
    <cellStyle name="3_Cau thuy dien Ban La (Cu Anh)_A6_1" xfId="2874"/>
    <cellStyle name="3_Cau thuy dien Ban La (Cu Anh)_A7" xfId="2875"/>
    <cellStyle name="3_Cau thuy dien Ban La (Cu Anh)_A7_1" xfId="2876"/>
    <cellStyle name="3_Cau thuy dien Ban La (Cu Anh)_A7_2" xfId="2877"/>
    <cellStyle name="3_Cau thuy dien Ban La (Cu Anh)_B5" xfId="2878"/>
    <cellStyle name="3_Cau thuy dien Ban La (Cu Anh)_B5_1" xfId="2879"/>
    <cellStyle name="3_Cau thuy dien Ban La (Cu Anh)_B6" xfId="2880"/>
    <cellStyle name="3_Cau thuy dien Ban La (Cu Anh)_B6_1" xfId="2881"/>
    <cellStyle name="3_Cau thuy dien Ban La (Cu Anh)_B7" xfId="2882"/>
    <cellStyle name="3_Cau thuy dien Ban La (Cu Anh)_B7_1" xfId="2883"/>
    <cellStyle name="3_Cau thuy dien Ban La (Cu Anh)_B8" xfId="2884"/>
    <cellStyle name="3_Cau thuy dien Ban La (Cu Anh)_bao cao chi xdcb 6 thang dau nam" xfId="2885"/>
    <cellStyle name="3_Cau thuy dien Ban La (Cu Anh)_BIEU 2 ngay 11 10" xfId="2886"/>
    <cellStyle name="3_Cau thuy dien Ban La (Cu Anh)_Bieu moi lam" xfId="2887"/>
    <cellStyle name="3_Cau thuy dien Ban La (Cu Anh)_BIEU SO 2 NGAY 4 10" xfId="2888"/>
    <cellStyle name="3_Cau thuy dien Ban La (Cu Anh)_Book1" xfId="2889"/>
    <cellStyle name="3_Cau thuy dien Ban La (Cu Anh)_M 20" xfId="2890"/>
    <cellStyle name="3_Cau thuy dien Ban La (Cu Anh)_M 20 2" xfId="2891"/>
    <cellStyle name="3_Cau thuy dien Ban La (Cu Anh)_M 20_13. Tong hop thang 9" xfId="2892"/>
    <cellStyle name="3_Cau thuy dien Ban La (Cu Anh)_M 20_A1" xfId="2893"/>
    <cellStyle name="3_Cau thuy dien Ban La (Cu Anh)_M 20_A3" xfId="2894"/>
    <cellStyle name="3_Cau thuy dien Ban La (Cu Anh)_M 20_A4" xfId="2895"/>
    <cellStyle name="3_Cau thuy dien Ban La (Cu Anh)_M 20_A6" xfId="2896"/>
    <cellStyle name="3_Cau thuy dien Ban La (Cu Anh)_M 20_A7" xfId="2897"/>
    <cellStyle name="3_Cau thuy dien Ban La (Cu Anh)_M 20_A7_1" xfId="2898"/>
    <cellStyle name="3_Cau thuy dien Ban La (Cu Anh)_M 20_B5" xfId="2899"/>
    <cellStyle name="3_Cau thuy dien Ban La (Cu Anh)_M 20_B6" xfId="2900"/>
    <cellStyle name="3_Cau thuy dien Ban La (Cu Anh)_M 20_B7" xfId="2901"/>
    <cellStyle name="3_Cau thuy dien Ban La (Cu Anh)_M 20_B8" xfId="2902"/>
    <cellStyle name="3_Cau thuy dien Ban La (Cu Anh)_M 20_Sheet1" xfId="2903"/>
    <cellStyle name="3_Cau thuy dien Ban La (Cu Anh)_M 20_Thạch Hà- báo cáo kỳ  thang 4 năm 2013 (version 1)" xfId="2904"/>
    <cellStyle name="3_Cau thuy dien Ban La (Cu Anh)_M 20_THÀNH NAM 2003 " xfId="2905"/>
    <cellStyle name="3_Cau thuy dien Ban La (Cu Anh)_M 6" xfId="2906"/>
    <cellStyle name="3_Cau thuy dien Ban La (Cu Anh)_M 6 2" xfId="2907"/>
    <cellStyle name="3_Cau thuy dien Ban La (Cu Anh)_M 6_13. Tong hop thang 9" xfId="2908"/>
    <cellStyle name="3_Cau thuy dien Ban La (Cu Anh)_M 6_A1" xfId="2909"/>
    <cellStyle name="3_Cau thuy dien Ban La (Cu Anh)_M 6_A3" xfId="2910"/>
    <cellStyle name="3_Cau thuy dien Ban La (Cu Anh)_M 6_A4" xfId="2911"/>
    <cellStyle name="3_Cau thuy dien Ban La (Cu Anh)_M 6_A6" xfId="2912"/>
    <cellStyle name="3_Cau thuy dien Ban La (Cu Anh)_M 6_A7" xfId="2913"/>
    <cellStyle name="3_Cau thuy dien Ban La (Cu Anh)_M 6_A7_1" xfId="2914"/>
    <cellStyle name="3_Cau thuy dien Ban La (Cu Anh)_M 6_B5" xfId="2915"/>
    <cellStyle name="3_Cau thuy dien Ban La (Cu Anh)_M 6_B6" xfId="2916"/>
    <cellStyle name="3_Cau thuy dien Ban La (Cu Anh)_M 6_B7" xfId="2917"/>
    <cellStyle name="3_Cau thuy dien Ban La (Cu Anh)_M 6_B8" xfId="2918"/>
    <cellStyle name="3_Cau thuy dien Ban La (Cu Anh)_M 6_Sheet1" xfId="2919"/>
    <cellStyle name="3_Cau thuy dien Ban La (Cu Anh)_M 6_Thạch Hà- báo cáo kỳ  thang 4 năm 2013 (version 1)" xfId="2920"/>
    <cellStyle name="3_Cau thuy dien Ban La (Cu Anh)_M 6_THÀNH NAM 2003 " xfId="2921"/>
    <cellStyle name="3_Cau thuy dien Ban La (Cu Anh)_M 7" xfId="2922"/>
    <cellStyle name="3_Cau thuy dien Ban La (Cu Anh)_M 7 2" xfId="2923"/>
    <cellStyle name="3_Cau thuy dien Ban La (Cu Anh)_M 7_13. Tong hop thang 9" xfId="2924"/>
    <cellStyle name="3_Cau thuy dien Ban La (Cu Anh)_M 7_A1" xfId="2925"/>
    <cellStyle name="3_Cau thuy dien Ban La (Cu Anh)_M 7_A3" xfId="2926"/>
    <cellStyle name="3_Cau thuy dien Ban La (Cu Anh)_M 7_A4" xfId="2927"/>
    <cellStyle name="3_Cau thuy dien Ban La (Cu Anh)_M 7_A6" xfId="2928"/>
    <cellStyle name="3_Cau thuy dien Ban La (Cu Anh)_M 7_A7" xfId="2929"/>
    <cellStyle name="3_Cau thuy dien Ban La (Cu Anh)_M 7_A7_1" xfId="2930"/>
    <cellStyle name="3_Cau thuy dien Ban La (Cu Anh)_M 7_B5" xfId="2931"/>
    <cellStyle name="3_Cau thuy dien Ban La (Cu Anh)_M 7_B6" xfId="2932"/>
    <cellStyle name="3_Cau thuy dien Ban La (Cu Anh)_M 7_B7" xfId="2933"/>
    <cellStyle name="3_Cau thuy dien Ban La (Cu Anh)_M 7_B8" xfId="2934"/>
    <cellStyle name="3_Cau thuy dien Ban La (Cu Anh)_M 7_Sheet1" xfId="2935"/>
    <cellStyle name="3_Cau thuy dien Ban La (Cu Anh)_M 7_Thạch Hà- báo cáo kỳ  thang 4 năm 2013 (version 1)" xfId="2936"/>
    <cellStyle name="3_Cau thuy dien Ban La (Cu Anh)_M 7_THÀNH NAM 2003 " xfId="2937"/>
    <cellStyle name="3_Cau thuy dien Ban La (Cu Anh)_M TH" xfId="2938"/>
    <cellStyle name="3_Cau thuy dien Ban La (Cu Anh)_M TH 2" xfId="2939"/>
    <cellStyle name="3_Cau thuy dien Ban La (Cu Anh)_M TH_13. Tong hop thang 9" xfId="2940"/>
    <cellStyle name="3_Cau thuy dien Ban La (Cu Anh)_M TH_A1" xfId="2941"/>
    <cellStyle name="3_Cau thuy dien Ban La (Cu Anh)_M TH_A3" xfId="2942"/>
    <cellStyle name="3_Cau thuy dien Ban La (Cu Anh)_M TH_A4" xfId="2943"/>
    <cellStyle name="3_Cau thuy dien Ban La (Cu Anh)_M TH_A6" xfId="2944"/>
    <cellStyle name="3_Cau thuy dien Ban La (Cu Anh)_M TH_A7" xfId="2945"/>
    <cellStyle name="3_Cau thuy dien Ban La (Cu Anh)_M TH_A7_1" xfId="2946"/>
    <cellStyle name="3_Cau thuy dien Ban La (Cu Anh)_M TH_B5" xfId="2947"/>
    <cellStyle name="3_Cau thuy dien Ban La (Cu Anh)_M TH_B6" xfId="2948"/>
    <cellStyle name="3_Cau thuy dien Ban La (Cu Anh)_M TH_B7" xfId="2949"/>
    <cellStyle name="3_Cau thuy dien Ban La (Cu Anh)_M TH_B8" xfId="2950"/>
    <cellStyle name="3_Cau thuy dien Ban La (Cu Anh)_M TH_Sheet1" xfId="2951"/>
    <cellStyle name="3_Cau thuy dien Ban La (Cu Anh)_M TH_Thạch Hà- báo cáo kỳ  thang 4 năm 2013 (version 1)" xfId="2952"/>
    <cellStyle name="3_Cau thuy dien Ban La (Cu Anh)_M TH_THÀNH NAM 2003 " xfId="2953"/>
    <cellStyle name="3_Cau thuy dien Ban La (Cu Anh)_M3" xfId="2954"/>
    <cellStyle name="3_Cau thuy dien Ban La (Cu Anh)_M8" xfId="2955"/>
    <cellStyle name="3_Cau thuy dien Ban La (Cu Anh)_Phụ luc goi 5" xfId="2956"/>
    <cellStyle name="3_Cau thuy dien Ban La (Cu Anh)_Phụ luc goi 5 2" xfId="2957"/>
    <cellStyle name="3_Cau thuy dien Ban La (Cu Anh)_Phụ luc goi 5_TONG HOP QUYET TOAN THANH PHO 2013" xfId="2958"/>
    <cellStyle name="3_Cau thuy dien Ban La (Cu Anh)_Sheet1" xfId="2959"/>
    <cellStyle name="3_Cau thuy dien Ban La (Cu Anh)_Sheet1_1" xfId="2960"/>
    <cellStyle name="3_Cau thuy dien Ban La (Cu Anh)_Sheet1_B8" xfId="2961"/>
    <cellStyle name="3_Cau thuy dien Ban La (Cu Anh)_Sheet2" xfId="2962"/>
    <cellStyle name="3_Cau thuy dien Ban La (Cu Anh)_T1" xfId="2963"/>
    <cellStyle name="3_Cau thuy dien Ban La (Cu Anh)_T1 (2)" xfId="2964"/>
    <cellStyle name="3_Cau thuy dien Ban La (Cu Anh)_T1 (2)_Thạch Hà- báo cáo kỳ  thang 4 năm 2013" xfId="2965"/>
    <cellStyle name="3_Cau thuy dien Ban La (Cu Anh)_T1_Thạch Hà- báo cáo kỳ  thang 4 năm 2013" xfId="2966"/>
    <cellStyle name="3_Cau thuy dien Ban La (Cu Anh)_T-Bao cao chi 6 thang" xfId="2967"/>
    <cellStyle name="3_Cau thuy dien Ban La (Cu Anh)_Thạch Hà- báo cáo kỳ  thang 4 năm 2013" xfId="2968"/>
    <cellStyle name="3_Cau thuy dien Ban La (Cu Anh)_Thạch Hà- Báo cáo tháng 4 năm 2013" xfId="2969"/>
    <cellStyle name="3_Cau thuy dien Ban La (Cu Anh)_TONG HOP QUYET TOAN THANH PHO 2013" xfId="2970"/>
    <cellStyle name="3_Cau thuy dien Ban La (Cu Anh)_Xl0000087" xfId="2971"/>
    <cellStyle name="3_CAU XOP XANG II(su­a)" xfId="2972"/>
    <cellStyle name="3_Chau Thon - Tan Xuan (KCS 8-12-06)" xfId="2973"/>
    <cellStyle name="3_Chi phi KS" xfId="2974"/>
    <cellStyle name="3_cong" xfId="2975"/>
    <cellStyle name="3_cuong sua 9.10" xfId="2976"/>
    <cellStyle name="3_Dakt-Cau tinh Hua Phan" xfId="2977"/>
    <cellStyle name="3_DIEN" xfId="2978"/>
    <cellStyle name="3_Dieu phoi dat goi 1" xfId="2979"/>
    <cellStyle name="3_Dieu phoi dat goi 1_5. Du toan dien chieu sang" xfId="2980"/>
    <cellStyle name="3_Dieu phoi dat goi 2" xfId="2981"/>
    <cellStyle name="3_Dieu phoi dat goi 2_5. Du toan dien chieu sang" xfId="2982"/>
    <cellStyle name="3_Dinh muc thiet ke" xfId="2983"/>
    <cellStyle name="3_DONGIA" xfId="2984"/>
    <cellStyle name="3_DT Kha thi ngay 11-2-06" xfId="2985"/>
    <cellStyle name="3_DT KS Cam LAc-10-05-07" xfId="2986"/>
    <cellStyle name="3_DT KT ngay 10-9-2005" xfId="2987"/>
    <cellStyle name="3_DT ngay 04-01-2006" xfId="2988"/>
    <cellStyle name="3_DT ngay 04-01-2006_5. Du toan dien chieu sang" xfId="2989"/>
    <cellStyle name="3_DT ngay 11-4-2006" xfId="2990"/>
    <cellStyle name="3_DT ngay 11-4-2006_5. Du toan dien chieu sang" xfId="2991"/>
    <cellStyle name="3_DT ngay 15-11-05" xfId="2992"/>
    <cellStyle name="3_DT R1 duyet" xfId="2993"/>
    <cellStyle name="3_DT theo DM24" xfId="2994"/>
    <cellStyle name="3_DT Yen Na - Yen Tinh Theo 51 bu may CT8" xfId="2995"/>
    <cellStyle name="3_Dtdchinh2397" xfId="2996"/>
    <cellStyle name="3_Dtdchinh2397 2" xfId="2997"/>
    <cellStyle name="3_Dtdchinh2397_Phụ luc goi 5" xfId="2998"/>
    <cellStyle name="3_Dtdchinh2397_TONG HOP QUYET TOAN THANH PHO 2013" xfId="2999"/>
    <cellStyle name="3_DTXL goi 11(20-9-05)" xfId="3000"/>
    <cellStyle name="3_du toan" xfId="3001"/>
    <cellStyle name="3_du toan (03-11-05)" xfId="3002"/>
    <cellStyle name="3_Du toan (12-05-2005) Tham dinh" xfId="3003"/>
    <cellStyle name="3_Du toan (12-05-2005) Tham dinh_5. Du toan dien chieu sang" xfId="3004"/>
    <cellStyle name="3_Du toan (23-05-2005) Tham dinh" xfId="3005"/>
    <cellStyle name="3_Du toan (23-05-2005) Tham dinh_5. Du toan dien chieu sang" xfId="3006"/>
    <cellStyle name="3_Du toan (5 - 04 - 2004)" xfId="3007"/>
    <cellStyle name="3_Du toan (5 - 04 - 2004)_5. Du toan dien chieu sang" xfId="3008"/>
    <cellStyle name="3_Du toan (6-3-2005)" xfId="3009"/>
    <cellStyle name="3_Du toan (Ban A)" xfId="3010"/>
    <cellStyle name="3_Du toan (Ban A)_5. Du toan dien chieu sang" xfId="3011"/>
    <cellStyle name="3_Du toan (ngay 13 - 07 - 2004)" xfId="3012"/>
    <cellStyle name="3_Du toan (ngay 13 - 07 - 2004)_5. Du toan dien chieu sang" xfId="3013"/>
    <cellStyle name="3_Du toan (ngay 25-9-06)" xfId="3014"/>
    <cellStyle name="3_Du toan 558 (Km17+508.12 - Km 22)" xfId="3015"/>
    <cellStyle name="3_Du toan 558 (Km17+508.12 - Km 22) 2" xfId="3016"/>
    <cellStyle name="3_Du toan 558 (Km17+508.12 - Km 22) 2_THÀNH NAM 2003 " xfId="3017"/>
    <cellStyle name="3_Du toan 558 (Km17+508.12 - Km 22) 3" xfId="3018"/>
    <cellStyle name="3_Du toan 558 (Km17+508.12 - Km 22) 4" xfId="3019"/>
    <cellStyle name="3_Du toan 558 (Km17+508.12 - Km 22) 5" xfId="3020"/>
    <cellStyle name="3_Du toan 558 (Km17+508.12 - Km 22)_1009030 TW chi vong II pan bo lua ra (update dan so-thuy loi phi 30-9-2010)(bac ninh-quang ngai)final chinh Da Nang" xfId="3021"/>
    <cellStyle name="3_Du toan 558 (Km17+508.12 - Km 22)_1009030 TW chi vong II pan bo lua ra (update dan so-thuy loi phi 30-9-2010)(bac ninh-quang ngai)final chinh Da Nang_CQ XAC DINH MAT BANG 2016 (Quảng Trị)" xfId="3022"/>
    <cellStyle name="3_Du toan 558 (Km17+508.12 - Km 22)_1009030 TW chi vong II pan bo lua ra (update dan so-thuy loi phi 30-9-2010)(bac ninh-quang ngai)final chinh Da Nang_CQ XAC DINH MAT BANG 2016 Thanh Hoa" xfId="3023"/>
    <cellStyle name="3_Du toan 558 (Km17+508.12 - Km 22)_108 - CBCC xa - nam 2015 - Kim dot 2" xfId="3024"/>
    <cellStyle name="3_Du toan 558 (Km17+508.12 - Km 22)_13. Tong hop thang 9" xfId="3025"/>
    <cellStyle name="3_Du toan 558 (Km17+508.12 - Km 22)_131114- Bieu giao du toan CTMTQG 2014 giao" xfId="3026"/>
    <cellStyle name="3_Du toan 558 (Km17+508.12 - Km 22)_160505 BIEU CHI NSDP TREN DAU DAN (BAO GÔM BSCMT)" xfId="3027"/>
    <cellStyle name="3_Du toan 558 (Km17+508.12 - Km 22)_160627 Dinh muc chi thuong xuyen 2017 -73% - 72-28 theo can doi cua TCT" xfId="3028"/>
    <cellStyle name="3_Du toan 558 (Km17+508.12 - Km 22)_160627 tinh dieu tiet cho 3 dp tiep thu bac kan, tiep thu Quang Nam 80-20; 72-28" xfId="3029"/>
    <cellStyle name="3_Du toan 558 (Km17+508.12 - Km 22)_5. Du toan dien chieu sang" xfId="3030"/>
    <cellStyle name="3_Du toan 558 (Km17+508.12 - Km 22)_7. BC đau nam HK moi ( 17-10)" xfId="3031"/>
    <cellStyle name="3_Du toan 558 (Km17+508.12 - Km 22)_A1" xfId="3032"/>
    <cellStyle name="3_Du toan 558 (Km17+508.12 - Km 22)_A1_1" xfId="3033"/>
    <cellStyle name="3_Du toan 558 (Km17+508.12 - Km 22)_A1_B8" xfId="3034"/>
    <cellStyle name="3_Du toan 558 (Km17+508.12 - Km 22)_A1_THÀNH NAM 2003 " xfId="3035"/>
    <cellStyle name="3_Du toan 558 (Km17+508.12 - Km 22)_A2" xfId="3036"/>
    <cellStyle name="3_Du toan 558 (Km17+508.12 - Km 22)_A3" xfId="3037"/>
    <cellStyle name="3_Du toan 558 (Km17+508.12 - Km 22)_A3_1" xfId="3038"/>
    <cellStyle name="3_Du toan 558 (Km17+508.12 - Km 22)_A3_THÀNH NAM 2003 " xfId="3039"/>
    <cellStyle name="3_Du toan 558 (Km17+508.12 - Km 22)_A4" xfId="3040"/>
    <cellStyle name="3_Du toan 558 (Km17+508.12 - Km 22)_A5" xfId="3041"/>
    <cellStyle name="3_Du toan 558 (Km17+508.12 - Km 22)_A6" xfId="3042"/>
    <cellStyle name="3_Du toan 558 (Km17+508.12 - Km 22)_A6_1" xfId="3043"/>
    <cellStyle name="3_Du toan 558 (Km17+508.12 - Km 22)_A7" xfId="3044"/>
    <cellStyle name="3_Du toan 558 (Km17+508.12 - Km 22)_A7_1" xfId="3045"/>
    <cellStyle name="3_Du toan 558 (Km17+508.12 - Km 22)_A7_2" xfId="3046"/>
    <cellStyle name="3_Du toan 558 (Km17+508.12 - Km 22)_B5" xfId="3047"/>
    <cellStyle name="3_Du toan 558 (Km17+508.12 - Km 22)_B5_1" xfId="3048"/>
    <cellStyle name="3_Du toan 558 (Km17+508.12 - Km 22)_B6" xfId="3049"/>
    <cellStyle name="3_Du toan 558 (Km17+508.12 - Km 22)_B6_1" xfId="3050"/>
    <cellStyle name="3_Du toan 558 (Km17+508.12 - Km 22)_B7" xfId="3051"/>
    <cellStyle name="3_Du toan 558 (Km17+508.12 - Km 22)_B7_1" xfId="3052"/>
    <cellStyle name="3_Du toan 558 (Km17+508.12 - Km 22)_B8" xfId="3053"/>
    <cellStyle name="3_Du toan 558 (Km17+508.12 - Km 22)_bao cao chi xdcb 6 thang dau nam" xfId="3054"/>
    <cellStyle name="3_Du toan 558 (Km17+508.12 - Km 22)_BIEU 2 ngay 11 10" xfId="3055"/>
    <cellStyle name="3_Du toan 558 (Km17+508.12 - Km 22)_Bieu moi lam" xfId="3056"/>
    <cellStyle name="3_Du toan 558 (Km17+508.12 - Km 22)_BIEU SO 2 NGAY 4 10" xfId="3057"/>
    <cellStyle name="3_Du toan 558 (Km17+508.12 - Km 22)_Book1" xfId="3058"/>
    <cellStyle name="3_Du toan 558 (Km17+508.12 - Km 22)_M 20" xfId="3059"/>
    <cellStyle name="3_Du toan 558 (Km17+508.12 - Km 22)_M 20 2" xfId="3060"/>
    <cellStyle name="3_Du toan 558 (Km17+508.12 - Km 22)_M 20_13. Tong hop thang 9" xfId="3061"/>
    <cellStyle name="3_Du toan 558 (Km17+508.12 - Km 22)_M 20_A1" xfId="3062"/>
    <cellStyle name="3_Du toan 558 (Km17+508.12 - Km 22)_M 20_A3" xfId="3063"/>
    <cellStyle name="3_Du toan 558 (Km17+508.12 - Km 22)_M 20_A4" xfId="3064"/>
    <cellStyle name="3_Du toan 558 (Km17+508.12 - Km 22)_M 20_A6" xfId="3065"/>
    <cellStyle name="3_Du toan 558 (Km17+508.12 - Km 22)_M 20_A7" xfId="3066"/>
    <cellStyle name="3_Du toan 558 (Km17+508.12 - Km 22)_M 20_A7_1" xfId="3067"/>
    <cellStyle name="3_Du toan 558 (Km17+508.12 - Km 22)_M 20_B5" xfId="3068"/>
    <cellStyle name="3_Du toan 558 (Km17+508.12 - Km 22)_M 20_B6" xfId="3069"/>
    <cellStyle name="3_Du toan 558 (Km17+508.12 - Km 22)_M 20_B7" xfId="3070"/>
    <cellStyle name="3_Du toan 558 (Km17+508.12 - Km 22)_M 20_B8" xfId="3071"/>
    <cellStyle name="3_Du toan 558 (Km17+508.12 - Km 22)_M 20_Sheet1" xfId="3072"/>
    <cellStyle name="3_Du toan 558 (Km17+508.12 - Km 22)_M 20_Thạch Hà- báo cáo kỳ  thang 4 năm 2013 (version 1)" xfId="3073"/>
    <cellStyle name="3_Du toan 558 (Km17+508.12 - Km 22)_M 20_THÀNH NAM 2003 " xfId="3074"/>
    <cellStyle name="3_Du toan 558 (Km17+508.12 - Km 22)_M 6" xfId="3075"/>
    <cellStyle name="3_Du toan 558 (Km17+508.12 - Km 22)_M 6 2" xfId="3076"/>
    <cellStyle name="3_Du toan 558 (Km17+508.12 - Km 22)_M 6_13. Tong hop thang 9" xfId="3077"/>
    <cellStyle name="3_Du toan 558 (Km17+508.12 - Km 22)_M 6_A1" xfId="3078"/>
    <cellStyle name="3_Du toan 558 (Km17+508.12 - Km 22)_M 6_A3" xfId="3079"/>
    <cellStyle name="3_Du toan 558 (Km17+508.12 - Km 22)_M 6_A4" xfId="3080"/>
    <cellStyle name="3_Du toan 558 (Km17+508.12 - Km 22)_M 6_A6" xfId="3081"/>
    <cellStyle name="3_Du toan 558 (Km17+508.12 - Km 22)_M 6_A7" xfId="3082"/>
    <cellStyle name="3_Du toan 558 (Km17+508.12 - Km 22)_M 6_A7_1" xfId="3083"/>
    <cellStyle name="3_Du toan 558 (Km17+508.12 - Km 22)_M 6_B5" xfId="3084"/>
    <cellStyle name="3_Du toan 558 (Km17+508.12 - Km 22)_M 6_B6" xfId="3085"/>
    <cellStyle name="3_Du toan 558 (Km17+508.12 - Km 22)_M 6_B7" xfId="3086"/>
    <cellStyle name="3_Du toan 558 (Km17+508.12 - Km 22)_M 6_B8" xfId="3087"/>
    <cellStyle name="3_Du toan 558 (Km17+508.12 - Km 22)_M 6_Sheet1" xfId="3088"/>
    <cellStyle name="3_Du toan 558 (Km17+508.12 - Km 22)_M 6_Thạch Hà- báo cáo kỳ  thang 4 năm 2013 (version 1)" xfId="3089"/>
    <cellStyle name="3_Du toan 558 (Km17+508.12 - Km 22)_M 6_THÀNH NAM 2003 " xfId="3090"/>
    <cellStyle name="3_Du toan 558 (Km17+508.12 - Km 22)_M 7" xfId="3091"/>
    <cellStyle name="3_Du toan 558 (Km17+508.12 - Km 22)_M 7 2" xfId="3092"/>
    <cellStyle name="3_Du toan 558 (Km17+508.12 - Km 22)_M 7_13. Tong hop thang 9" xfId="3093"/>
    <cellStyle name="3_Du toan 558 (Km17+508.12 - Km 22)_M 7_A1" xfId="3094"/>
    <cellStyle name="3_Du toan 558 (Km17+508.12 - Km 22)_M 7_A3" xfId="3095"/>
    <cellStyle name="3_Du toan 558 (Km17+508.12 - Km 22)_M 7_A4" xfId="3096"/>
    <cellStyle name="3_Du toan 558 (Km17+508.12 - Km 22)_M 7_A6" xfId="3097"/>
    <cellStyle name="3_Du toan 558 (Km17+508.12 - Km 22)_M 7_A7" xfId="3098"/>
    <cellStyle name="3_Du toan 558 (Km17+508.12 - Km 22)_M 7_A7_1" xfId="3099"/>
    <cellStyle name="3_Du toan 558 (Km17+508.12 - Km 22)_M 7_B5" xfId="3100"/>
    <cellStyle name="3_Du toan 558 (Km17+508.12 - Km 22)_M 7_B6" xfId="3101"/>
    <cellStyle name="3_Du toan 558 (Km17+508.12 - Km 22)_M 7_B7" xfId="3102"/>
    <cellStyle name="3_Du toan 558 (Km17+508.12 - Km 22)_M 7_B8" xfId="3103"/>
    <cellStyle name="3_Du toan 558 (Km17+508.12 - Km 22)_M 7_Sheet1" xfId="3104"/>
    <cellStyle name="3_Du toan 558 (Km17+508.12 - Km 22)_M 7_Thạch Hà- báo cáo kỳ  thang 4 năm 2013 (version 1)" xfId="3105"/>
    <cellStyle name="3_Du toan 558 (Km17+508.12 - Km 22)_M 7_THÀNH NAM 2003 " xfId="3106"/>
    <cellStyle name="3_Du toan 558 (Km17+508.12 - Km 22)_M TH" xfId="3107"/>
    <cellStyle name="3_Du toan 558 (Km17+508.12 - Km 22)_M TH 2" xfId="3108"/>
    <cellStyle name="3_Du toan 558 (Km17+508.12 - Km 22)_M TH_13. Tong hop thang 9" xfId="3109"/>
    <cellStyle name="3_Du toan 558 (Km17+508.12 - Km 22)_M TH_A1" xfId="3110"/>
    <cellStyle name="3_Du toan 558 (Km17+508.12 - Km 22)_M TH_A3" xfId="3111"/>
    <cellStyle name="3_Du toan 558 (Km17+508.12 - Km 22)_M TH_A4" xfId="3112"/>
    <cellStyle name="3_Du toan 558 (Km17+508.12 - Km 22)_M TH_A6" xfId="3113"/>
    <cellStyle name="3_Du toan 558 (Km17+508.12 - Km 22)_M TH_A7" xfId="3114"/>
    <cellStyle name="3_Du toan 558 (Km17+508.12 - Km 22)_M TH_A7_1" xfId="3115"/>
    <cellStyle name="3_Du toan 558 (Km17+508.12 - Km 22)_M TH_B5" xfId="3116"/>
    <cellStyle name="3_Du toan 558 (Km17+508.12 - Km 22)_M TH_B6" xfId="3117"/>
    <cellStyle name="3_Du toan 558 (Km17+508.12 - Km 22)_M TH_B7" xfId="3118"/>
    <cellStyle name="3_Du toan 558 (Km17+508.12 - Km 22)_M TH_B8" xfId="3119"/>
    <cellStyle name="3_Du toan 558 (Km17+508.12 - Km 22)_M TH_Sheet1" xfId="3120"/>
    <cellStyle name="3_Du toan 558 (Km17+508.12 - Km 22)_M TH_Thạch Hà- báo cáo kỳ  thang 4 năm 2013 (version 1)" xfId="3121"/>
    <cellStyle name="3_Du toan 558 (Km17+508.12 - Km 22)_M TH_THÀNH NAM 2003 " xfId="3122"/>
    <cellStyle name="3_Du toan 558 (Km17+508.12 - Km 22)_M3" xfId="3123"/>
    <cellStyle name="3_Du toan 558 (Km17+508.12 - Km 22)_M8" xfId="3124"/>
    <cellStyle name="3_Du toan 558 (Km17+508.12 - Km 22)_Phụ luc goi 5" xfId="3125"/>
    <cellStyle name="3_Du toan 558 (Km17+508.12 - Km 22)_Phụ luc goi 5 2" xfId="3126"/>
    <cellStyle name="3_Du toan 558 (Km17+508.12 - Km 22)_Phụ luc goi 5_TONG HOP QUYET TOAN THANH PHO 2013" xfId="3127"/>
    <cellStyle name="3_Du toan 558 (Km17+508.12 - Km 22)_Sheet1" xfId="3128"/>
    <cellStyle name="3_Du toan 558 (Km17+508.12 - Km 22)_Sheet1_1" xfId="3129"/>
    <cellStyle name="3_Du toan 558 (Km17+508.12 - Km 22)_Sheet1_B8" xfId="3130"/>
    <cellStyle name="3_Du toan 558 (Km17+508.12 - Km 22)_Sheet2" xfId="3131"/>
    <cellStyle name="3_Du toan 558 (Km17+508.12 - Km 22)_T1" xfId="3132"/>
    <cellStyle name="3_Du toan 558 (Km17+508.12 - Km 22)_T1 (2)" xfId="3133"/>
    <cellStyle name="3_Du toan 558 (Km17+508.12 - Km 22)_T1 (2)_Thạch Hà- báo cáo kỳ  thang 4 năm 2013" xfId="3134"/>
    <cellStyle name="3_Du toan 558 (Km17+508.12 - Km 22)_T1_Thạch Hà- báo cáo kỳ  thang 4 năm 2013" xfId="3135"/>
    <cellStyle name="3_Du toan 558 (Km17+508.12 - Km 22)_T-Bao cao chi 6 thang" xfId="3136"/>
    <cellStyle name="3_Du toan 558 (Km17+508.12 - Km 22)_Thạch Hà- báo cáo kỳ  thang 4 năm 2013" xfId="3137"/>
    <cellStyle name="3_Du toan 558 (Km17+508.12 - Km 22)_Thạch Hà- Báo cáo tháng 4 năm 2013" xfId="3138"/>
    <cellStyle name="3_Du toan 558 (Km17+508.12 - Km 22)_TONG HOP QUYET TOAN THANH PHO 2013" xfId="3139"/>
    <cellStyle name="3_Du toan 558 (Km17+508.12 - Km 22)_Xl0000087" xfId="3140"/>
    <cellStyle name="3_Du toan bo sung (11-2004)" xfId="3141"/>
    <cellStyle name="3_Du toan Cang Vung Ang (Tham tra 3-11-06)" xfId="3142"/>
    <cellStyle name="3_Du toan Cang Vung Ang ngay 09-8-06 " xfId="3143"/>
    <cellStyle name="3_Du toan dieu chin theo don gia moi (1-2-2007)" xfId="3144"/>
    <cellStyle name="3_Du toan Goi 1" xfId="3145"/>
    <cellStyle name="3_Du toan Goi 1_5. Du toan dien chieu sang" xfId="3146"/>
    <cellStyle name="3_du toan goi 12" xfId="3147"/>
    <cellStyle name="3_Du toan Goi 2" xfId="3148"/>
    <cellStyle name="3_Du toan Goi 2_5. Du toan dien chieu sang" xfId="3149"/>
    <cellStyle name="3_Du toan Huong Lam - Ban Giang (ngay28-11-06)" xfId="3150"/>
    <cellStyle name="3_Du toan KT-TCsua theo TT 03 - YC 471" xfId="3151"/>
    <cellStyle name="3_Du toan KT-TCsua theo TT 03 - YC 471_5. Du toan dien chieu sang" xfId="3152"/>
    <cellStyle name="3_Du toan ngay (28-10-2005)" xfId="3153"/>
    <cellStyle name="3_Du toan ngay (28-10-2005)_5. Du toan dien chieu sang" xfId="3154"/>
    <cellStyle name="3_Du toan ngay 1-9-2004 (version 1)" xfId="3155"/>
    <cellStyle name="3_Du toan ngay 1-9-2004 (version 1)_5. Du toan dien chieu sang" xfId="3156"/>
    <cellStyle name="3_Du toan Phuong lam" xfId="3157"/>
    <cellStyle name="3_Du toan QL 27 (23-12-2005)" xfId="3158"/>
    <cellStyle name="3_Du toan QL 27 (23-12-2005)_5. Du toan dien chieu sang" xfId="3159"/>
    <cellStyle name="3_DuAnKT ngay 11-2-2006" xfId="3160"/>
    <cellStyle name="3_DuAnKT ngay 11-2-2006_5. Du toan dien chieu sang" xfId="3161"/>
    <cellStyle name="3_DUONGNOIVUNG-QTHANG-QLUU" xfId="3162"/>
    <cellStyle name="3_Dutoan xuatban" xfId="3163"/>
    <cellStyle name="3_Dutoan xuatbanlan2" xfId="3164"/>
    <cellStyle name="3_Dutoan(SGTL)" xfId="3165"/>
    <cellStyle name="3_Duyet DT-KTTC(GDI)QD so 790" xfId="3166"/>
    <cellStyle name="3_Gia goi 1" xfId="3167"/>
    <cellStyle name="3_Gia_VL cau-JIBIC-Ha-tinh" xfId="3168"/>
    <cellStyle name="3_Gia_VL cau-JIBIC-Ha-tinh_5. Du toan dien chieu sang" xfId="3169"/>
    <cellStyle name="3_Gia_VLQL48_duyet " xfId="3170"/>
    <cellStyle name="3_Gia_VLQL48_duyet _131114- Bieu giao du toan CTMTQG 2014 giao" xfId="3171"/>
    <cellStyle name="3_Gia_VLQL48_duyet _5. Du toan dien chieu sang" xfId="3172"/>
    <cellStyle name="3_Gia_VLQL48_duyet _Phụ luc goi 5" xfId="3173"/>
    <cellStyle name="3_Gia_VLQL48_duyet _Phụ luc goi 5 2" xfId="3174"/>
    <cellStyle name="3_Gia_VLQL48_duyet _Phụ luc goi 5_TONG HOP QUYET TOAN THANH PHO 2013" xfId="3175"/>
    <cellStyle name="3_goi 1" xfId="3176"/>
    <cellStyle name="3_Goi 1 (TT04)" xfId="3177"/>
    <cellStyle name="3_goi 1 duyet theo luong mo (an)" xfId="3178"/>
    <cellStyle name="3_Goi 1_1" xfId="3179"/>
    <cellStyle name="3_Goi 1_1_5. Du toan dien chieu sang" xfId="3180"/>
    <cellStyle name="3_Goi so 1" xfId="3181"/>
    <cellStyle name="3_Goi thau so 2 (20-6-2006)" xfId="3182"/>
    <cellStyle name="3_Goi02(25-05-2006)" xfId="3183"/>
    <cellStyle name="3_Goi02(25-05-2006)_5. Du toan dien chieu sang" xfId="3184"/>
    <cellStyle name="3_Goi1N206" xfId="3185"/>
    <cellStyle name="3_Goi1N206_5. Du toan dien chieu sang" xfId="3186"/>
    <cellStyle name="3_Goi2N206" xfId="3187"/>
    <cellStyle name="3_Goi2N206_5. Du toan dien chieu sang" xfId="3188"/>
    <cellStyle name="3_Goi4N216" xfId="3189"/>
    <cellStyle name="3_Goi4N216_5. Du toan dien chieu sang" xfId="3190"/>
    <cellStyle name="3_Goi5N216" xfId="3191"/>
    <cellStyle name="3_Goi5N216_5. Du toan dien chieu sang" xfId="3192"/>
    <cellStyle name="3_Hoi Song" xfId="3193"/>
    <cellStyle name="3_HT-LO" xfId="3194"/>
    <cellStyle name="3_HT-LO_5. Du toan dien chieu sang" xfId="3195"/>
    <cellStyle name="3_Khoi luong" xfId="3196"/>
    <cellStyle name="3_Khoi luong doan 1" xfId="3197"/>
    <cellStyle name="3_Khoi luong doan 1_5. Du toan dien chieu sang" xfId="3198"/>
    <cellStyle name="3_Khoi luong doan 2" xfId="3199"/>
    <cellStyle name="3_Khoi luong goi 1-QL4D" xfId="3200"/>
    <cellStyle name="3_Khoi Luong Hoang Truong - Hoang Phu" xfId="3201"/>
    <cellStyle name="3_Khoi Luong Hoang Truong - Hoang Phu_5. Du toan dien chieu sang" xfId="3202"/>
    <cellStyle name="3_Khoi luong QL8B" xfId="3203"/>
    <cellStyle name="3_Khoi luong_5. Du toan dien chieu sang" xfId="3204"/>
    <cellStyle name="3_KL" xfId="3205"/>
    <cellStyle name="3_KL goi 1" xfId="3206"/>
    <cellStyle name="3_KL goi 1 2" xfId="3207"/>
    <cellStyle name="3_KL goi 1_TONG HOP QUYET TOAN THANH PHO 2013" xfId="3208"/>
    <cellStyle name="3_Kl6-6-05" xfId="3209"/>
    <cellStyle name="3_Kldoan3" xfId="3210"/>
    <cellStyle name="3_Klnutgiao" xfId="3211"/>
    <cellStyle name="3_KLPA2s" xfId="3212"/>
    <cellStyle name="3_KlQdinhduyet" xfId="3213"/>
    <cellStyle name="3_KlQdinhduyet_131114- Bieu giao du toan CTMTQG 2014 giao" xfId="3214"/>
    <cellStyle name="3_KlQdinhduyet_5. Du toan dien chieu sang" xfId="3215"/>
    <cellStyle name="3_KlQdinhduyet_Phụ luc goi 5" xfId="3216"/>
    <cellStyle name="3_KlQdinhduyet_Phụ luc goi 5 2" xfId="3217"/>
    <cellStyle name="3_KlQdinhduyet_Phụ luc goi 5_TONG HOP QUYET TOAN THANH PHO 2013" xfId="3218"/>
    <cellStyle name="3_KlQL4goi5KCS" xfId="3219"/>
    <cellStyle name="3_Kltayth" xfId="3220"/>
    <cellStyle name="3_KltaythQDduyet" xfId="3221"/>
    <cellStyle name="3_Kluong4-2004" xfId="3222"/>
    <cellStyle name="3_Kluong4-2004_5. Du toan dien chieu sang" xfId="3223"/>
    <cellStyle name="3_Km329-Km350 (7-6)" xfId="3224"/>
    <cellStyle name="3_Km4-Km8+800" xfId="3225"/>
    <cellStyle name="3_Km4-Km8+800 2" xfId="3226"/>
    <cellStyle name="3_Km4-Km8+800_TONG HOP QUYET TOAN THANH PHO 2013" xfId="3227"/>
    <cellStyle name="3_Long_Lien_Phuong_BVTC" xfId="3228"/>
    <cellStyle name="3_Luong A6" xfId="3229"/>
    <cellStyle name="3_M3" xfId="3230"/>
    <cellStyle name="3_M8" xfId="3231"/>
    <cellStyle name="3_maugiacotaluy" xfId="3232"/>
    <cellStyle name="3_My Thanh Son Thanh" xfId="3233"/>
    <cellStyle name="3_Nhom I" xfId="3234"/>
    <cellStyle name="3_Nhom I_5. Du toan dien chieu sang" xfId="3235"/>
    <cellStyle name="3_Project N.Du" xfId="3236"/>
    <cellStyle name="3_Project N.Du.dien" xfId="3237"/>
    <cellStyle name="3_Project N.Du_5. Du toan dien chieu sang" xfId="3238"/>
    <cellStyle name="3_Project QL4" xfId="3239"/>
    <cellStyle name="3_Project QL4 goi 7" xfId="3240"/>
    <cellStyle name="3_Project QL4 goi 7_5. Du toan dien chieu sang" xfId="3241"/>
    <cellStyle name="3_Project QL4 goi5" xfId="3242"/>
    <cellStyle name="3_Project QL4 goi8" xfId="3243"/>
    <cellStyle name="3_QL1A-SUA2005" xfId="3244"/>
    <cellStyle name="3_QL1A-SUA2005_5. Du toan dien chieu sang" xfId="3245"/>
    <cellStyle name="3_Sheet1" xfId="3246"/>
    <cellStyle name="3_Sheet1 2" xfId="3247"/>
    <cellStyle name="3_Sheet1_B8" xfId="3248"/>
    <cellStyle name="3_Sheet2" xfId="3249"/>
    <cellStyle name="3_SuoiTon" xfId="3250"/>
    <cellStyle name="3_SuoiTon_5. Du toan dien chieu sang" xfId="3251"/>
    <cellStyle name="3_t" xfId="3252"/>
    <cellStyle name="3_T1" xfId="3253"/>
    <cellStyle name="3_T1 (2)" xfId="3254"/>
    <cellStyle name="3_T1 (2)_Thạch Hà- báo cáo kỳ  thang 4 năm 2013" xfId="3255"/>
    <cellStyle name="3_T1_Thạch Hà- báo cáo kỳ  thang 4 năm 2013" xfId="3256"/>
    <cellStyle name="3_Tay THoa" xfId="3257"/>
    <cellStyle name="3_Tay THoa_5. Du toan dien chieu sang" xfId="3258"/>
    <cellStyle name="3_TDT VINH - DUYET (CAU+DUONG)" xfId="3259"/>
    <cellStyle name="3_Thạch Hà- báo cáo kỳ  thang 4 năm 2013" xfId="3260"/>
    <cellStyle name="3_Thạch Hà- Báo cáo tháng 4 năm 2013" xfId="3261"/>
    <cellStyle name="3_Tham tra (8-11)1" xfId="3262"/>
    <cellStyle name="3_THKLsua_cuoi" xfId="3263"/>
    <cellStyle name="3_Tinh KLHC goi 1" xfId="3264"/>
    <cellStyle name="3_tmthiet ke" xfId="3265"/>
    <cellStyle name="3_tmthiet ke1" xfId="3266"/>
    <cellStyle name="3_Tong hop DT dieu chinh duong 38-95" xfId="3267"/>
    <cellStyle name="3_Tong hop khoi luong duong 557 (30-5-2006)" xfId="3268"/>
    <cellStyle name="3_tong hop kl nen mat" xfId="3269"/>
    <cellStyle name="3_Tong muc dau tu" xfId="3270"/>
    <cellStyle name="3_Tong muc KT 20-11 Tan Huong Tuyen2" xfId="3271"/>
    <cellStyle name="3_TT C1 QL7-ql482" xfId="3272"/>
    <cellStyle name="3_Tuyen so 1-Km0+00 - Km0+852.56" xfId="3273"/>
    <cellStyle name="3_Tuyen so 1-Km0+00 - Km0+852.56_5. Du toan dien chieu sang" xfId="3274"/>
    <cellStyle name="3_TV sua ngay 02-08-06" xfId="3275"/>
    <cellStyle name="3_VatLieu 3 cau -NA" xfId="3276"/>
    <cellStyle name="3_VatLieu 3 cau -NA_5. Du toan dien chieu sang" xfId="3277"/>
    <cellStyle name="3_Yen Na - Yen Tinh  du an 30 -10-2006- Theo 51 bu may" xfId="3278"/>
    <cellStyle name="3_Yen Na - Yen Tinh Theo 51 bu may Ghep" xfId="3279"/>
    <cellStyle name="3_Yen Na - Yen Tinh Theo 51 -TV NA Ghep" xfId="3280"/>
    <cellStyle name="3_Yen Na-Yen Tinh 07" xfId="3281"/>
    <cellStyle name="3_ÿÿÿÿÿ" xfId="3282"/>
    <cellStyle name="3_ÿÿÿÿÿ_1" xfId="3283"/>
    <cellStyle name="3_ÿÿÿÿÿ_1_5. Du toan dien chieu sang" xfId="3284"/>
    <cellStyle name="3_ÿÿÿÿÿ_13. Tong hop thang 9" xfId="3285"/>
    <cellStyle name="3_ÿÿÿÿÿ_A1" xfId="3286"/>
    <cellStyle name="3_ÿÿÿÿÿ_A2" xfId="3287"/>
    <cellStyle name="3_ÿÿÿÿÿ_A3" xfId="3288"/>
    <cellStyle name="3_ÿÿÿÿÿ_A5" xfId="3289"/>
    <cellStyle name="3_ÿÿÿÿÿ_A7" xfId="3290"/>
    <cellStyle name="3_ÿÿÿÿÿ_B5" xfId="3291"/>
    <cellStyle name="3_ÿÿÿÿÿ_B6" xfId="3292"/>
    <cellStyle name="3_ÿÿÿÿÿ_B7" xfId="3293"/>
    <cellStyle name="3_ÿÿÿÿÿ_M3" xfId="3294"/>
    <cellStyle name="3_ÿÿÿÿÿ_M8" xfId="3295"/>
    <cellStyle name="3_ÿÿÿÿÿ_Sheet1" xfId="3296"/>
    <cellStyle name="3_ÿÿÿÿÿ_Sheet1_B8" xfId="3297"/>
    <cellStyle name="3_ÿÿÿÿÿ_Sheet2" xfId="3298"/>
    <cellStyle name="3_ÿÿÿÿÿ_T1" xfId="3299"/>
    <cellStyle name="3_ÿÿÿÿÿ_T1 (2)" xfId="3300"/>
    <cellStyle name="3_ÿÿÿÿÿ_T1 (2)_Thạch Hà- báo cáo kỳ  thang 4 năm 2013" xfId="3301"/>
    <cellStyle name="3_ÿÿÿÿÿ_T1_Thạch Hà- báo cáo kỳ  thang 4 năm 2013" xfId="3302"/>
    <cellStyle name="3_ÿÿÿÿÿ_Thạch Hà- báo cáo kỳ  thang 4 năm 2013" xfId="3303"/>
    <cellStyle name="3_ÿÿÿÿÿ_Thạch Hà- Báo cáo tháng 4 năm 2013" xfId="3304"/>
    <cellStyle name="4" xfId="3305"/>
    <cellStyle name="4_0D5B6000" xfId="3306"/>
    <cellStyle name="4_6.Bang_luong_moi_XDCB" xfId="3307"/>
    <cellStyle name="4_7 noi 48 goi C5 9 vi na" xfId="3308"/>
    <cellStyle name="4_A che do KS +chi BQL" xfId="3309"/>
    <cellStyle name="4_BANG CAM COC GPMB 8km" xfId="3310"/>
    <cellStyle name="4_BANG CAM COC GPMB 8km_5. Du toan dien chieu sang" xfId="3311"/>
    <cellStyle name="4_Bang tong hop khoi luong" xfId="3312"/>
    <cellStyle name="4_BC thang" xfId="3313"/>
    <cellStyle name="4_BC thang 2" xfId="3314"/>
    <cellStyle name="4_BC thang_TONG HOP QUYET TOAN THANH PHO 2013" xfId="3315"/>
    <cellStyle name="4_Book1" xfId="3316"/>
    <cellStyle name="4_Book1_02-07 Tuyen chinh" xfId="3317"/>
    <cellStyle name="4_Book1_02-07Tuyen Nhanh" xfId="3318"/>
    <cellStyle name="4_Book1_1" xfId="3319"/>
    <cellStyle name="4_Book1_1_131114- Bieu giao du toan CTMTQG 2014 giao" xfId="3320"/>
    <cellStyle name="4_Book1_1_5. Du toan dien chieu sang" xfId="3321"/>
    <cellStyle name="4_Book1_1_Phụ luc goi 5" xfId="3322"/>
    <cellStyle name="4_Book1_1_Phụ luc goi 5 2" xfId="3323"/>
    <cellStyle name="4_Book1_1_Phụ luc goi 5_TONG HOP QUYET TOAN THANH PHO 2013" xfId="3324"/>
    <cellStyle name="4_Book1_Ban chuyen trach 29 (dieu chinh)" xfId="3325"/>
    <cellStyle name="4_Book1_Ban chuyen trach 29 (dieu chinh)_BHYT nguoi ngheo" xfId="3326"/>
    <cellStyle name="4_Book1_Ban chuyen trach 29 (dieu chinh)_DT 2015 (chinh thuc)" xfId="3327"/>
    <cellStyle name="4_Book1_ban chuyen trach 29 bo sung cho huyen ( DC theo QDUBND tinh theo doi)" xfId="3328"/>
    <cellStyle name="4_Book1_ban chuyen trach 29 bo sung cho huyen ( DC theo QDUBND tinh theo doi)_BHYT nguoi ngheo" xfId="3329"/>
    <cellStyle name="4_Book1_ban chuyen trach 29 bo sung cho huyen ( DC theo QDUBND tinh theo doi)_DT 2015 (chinh thuc)" xfId="3330"/>
    <cellStyle name="4_Book1_Bang noi suy KL dao dat da" xfId="3331"/>
    <cellStyle name="4_Book1_BC thang" xfId="3332"/>
    <cellStyle name="4_Book1_bo sung du toan  hong linh" xfId="3333"/>
    <cellStyle name="4_Book1_Book1" xfId="3334"/>
    <cellStyle name="4_Book1_Book1_5. Du toan dien chieu sang" xfId="3335"/>
    <cellStyle name="4_Book1_Cau Hoa Son Km 1+441.06 (14-12-2006)" xfId="3336"/>
    <cellStyle name="4_Book1_Cau Hoa Son Km 1+441.06 (22-10-2006)" xfId="3337"/>
    <cellStyle name="4_Book1_Cau Hoa Son Km 1+441.06 (24-10-2006)" xfId="3338"/>
    <cellStyle name="4_Book1_Cau Nam Tot(ngay 2-10-2006)" xfId="3339"/>
    <cellStyle name="4_Book1_CAU XOP XANG II(su­a)" xfId="3340"/>
    <cellStyle name="4_Book1_CAU XOP XANG II(su­a)_5. Du toan dien chieu sang" xfId="3341"/>
    <cellStyle name="4_Book1_Dieu phoi dat goi 1" xfId="3342"/>
    <cellStyle name="4_Book1_Dieu phoi dat goi 2" xfId="3343"/>
    <cellStyle name="4_Book1_DT 27-9-2006 nop SKH" xfId="3344"/>
    <cellStyle name="4_Book1_DT Kha thi ngay 11-2-06" xfId="3345"/>
    <cellStyle name="4_Book1_DT Kha thi ngay 11-2-06_5. Du toan dien chieu sang" xfId="3346"/>
    <cellStyle name="4_Book1_DT ngay 04-01-2006" xfId="3347"/>
    <cellStyle name="4_Book1_DT ngay 11-4-2006" xfId="3348"/>
    <cellStyle name="4_Book1_DT ngay 15-11-05" xfId="3349"/>
    <cellStyle name="4_Book1_DT ngay 15-11-05_5. Du toan dien chieu sang" xfId="3350"/>
    <cellStyle name="4_Book1_DT theo DM24" xfId="3351"/>
    <cellStyle name="4_Book1_DT Yen Na - Yen Tinh Theo 51 bu may CT8" xfId="3352"/>
    <cellStyle name="4_Book1_Du toan KT-TCsua theo TT 03 - YC 471" xfId="3353"/>
    <cellStyle name="4_Book1_Du toan nam 2014 (chinh thuc)" xfId="3354"/>
    <cellStyle name="4_Book1_Du toan nam 2014 (chinh thuc)_BHYT nguoi ngheo" xfId="3355"/>
    <cellStyle name="4_Book1_Du toan nam 2014 (chinh thuc)_DT 2015 (chinh thuc)" xfId="3356"/>
    <cellStyle name="4_Book1_Du toan Phuong lam" xfId="3357"/>
    <cellStyle name="4_Book1_Du toan Phuong lam_5. Du toan dien chieu sang" xfId="3358"/>
    <cellStyle name="4_Book1_Du toan QL 27 (23-12-2005)" xfId="3359"/>
    <cellStyle name="4_Book1_DuAnKT ngay 11-2-2006" xfId="3360"/>
    <cellStyle name="4_Book1_Goi 1" xfId="3361"/>
    <cellStyle name="4_Book1_Goi thau so 2 (20-6-2006)" xfId="3362"/>
    <cellStyle name="4_Book1_Goi thau so 2 (20-6-2006)_5. Du toan dien chieu sang" xfId="3363"/>
    <cellStyle name="4_Book1_Goi02(25-05-2006)" xfId="3364"/>
    <cellStyle name="4_Book1_K C N - HUNG DONG L.NHUA" xfId="3365"/>
    <cellStyle name="4_Book1_K C N - HUNG DONG L.NHUA_5. Du toan dien chieu sang" xfId="3366"/>
    <cellStyle name="4_Book1_Khoi Luong Hoang Truong - Hoang Phu" xfId="3367"/>
    <cellStyle name="4_Book1_Khoi Luong Hoang Truong - Hoang Phu_5. Du toan dien chieu sang" xfId="3368"/>
    <cellStyle name="4_Book1_KLdao chuan" xfId="3369"/>
    <cellStyle name="4_Book1_KLdao chuan 2" xfId="3370"/>
    <cellStyle name="4_Book1_KLdao chuan_TONG HOP QUYET TOAN THANH PHO 2013" xfId="3371"/>
    <cellStyle name="4_Book1_Muong TL" xfId="3372"/>
    <cellStyle name="4_Book1_Sua -  Nam Cam 07" xfId="3373"/>
    <cellStyle name="4_Book1_T4-nhanh1(17-6)" xfId="3374"/>
    <cellStyle name="4_Book1_TH BHXH 2015" xfId="3375"/>
    <cellStyle name="4_Book1_TH chenh lech Quy Luong 2014 (Phuc)" xfId="3376"/>
    <cellStyle name="4_Book1_TH chenh lech Quy Luong 2014 (Phuc)_BHYT nguoi ngheo" xfId="3377"/>
    <cellStyle name="4_Book1_TH chenh lech Quy Luong 2014 (Phuc)_DT 2015 (chinh thuc)" xfId="3378"/>
    <cellStyle name="4_Book1_THU NS den 21.12.2014" xfId="3379"/>
    <cellStyle name="4_Book1_Tong muc KT 20-11 Tan Huong Tuyen2" xfId="3380"/>
    <cellStyle name="4_Book1_Tuyen so 1-Km0+00 - Km0+852.56" xfId="3381"/>
    <cellStyle name="4_Book1_TV sua ngay 02-08-06" xfId="3382"/>
    <cellStyle name="4_Book1_Xl0000087" xfId="3383"/>
    <cellStyle name="4_Book1_xop nhi Gia Q4( 7-3-07)" xfId="3384"/>
    <cellStyle name="4_Book1_Yen Na-Yen Tinh 07" xfId="3385"/>
    <cellStyle name="4_Book1_Yen Na-Yen tinh 11" xfId="3386"/>
    <cellStyle name="4_Book1_ÿÿÿÿÿ" xfId="3387"/>
    <cellStyle name="4_C" xfId="3388"/>
    <cellStyle name="4_Cao Son - DTTKchinh TT 03, 04" xfId="3389"/>
    <cellStyle name="4_Cau Hoi 115" xfId="3390"/>
    <cellStyle name="4_Cau Hua Trai (TT 04)" xfId="3391"/>
    <cellStyle name="4_Cau Nam Tot(ngay 2-10-2006)" xfId="3392"/>
    <cellStyle name="4_Cau Thanh Ha 1" xfId="3393"/>
    <cellStyle name="4_Cau thuy dien Ban La (Cu Anh)" xfId="3394"/>
    <cellStyle name="4_Cau thuy dien Ban La (Cu Anh) 2" xfId="3395"/>
    <cellStyle name="4_Cau thuy dien Ban La (Cu Anh) 2_THÀNH NAM 2003 " xfId="3396"/>
    <cellStyle name="4_Cau thuy dien Ban La (Cu Anh) 3" xfId="3397"/>
    <cellStyle name="4_Cau thuy dien Ban La (Cu Anh) 4" xfId="3398"/>
    <cellStyle name="4_Cau thuy dien Ban La (Cu Anh) 5" xfId="3399"/>
    <cellStyle name="4_Cau thuy dien Ban La (Cu Anh)_1009030 TW chi vong II pan bo lua ra (update dan so-thuy loi phi 30-9-2010)(bac ninh-quang ngai)final chinh Da Nang" xfId="3400"/>
    <cellStyle name="4_Cau thuy dien Ban La (Cu Anh)_1009030 TW chi vong II pan bo lua ra (update dan so-thuy loi phi 30-9-2010)(bac ninh-quang ngai)final chinh Da Nang_CQ XAC DINH MAT BANG 2016 (Quảng Trị)" xfId="3401"/>
    <cellStyle name="4_Cau thuy dien Ban La (Cu Anh)_1009030 TW chi vong II pan bo lua ra (update dan so-thuy loi phi 30-9-2010)(bac ninh-quang ngai)final chinh Da Nang_CQ XAC DINH MAT BANG 2016 Thanh Hoa" xfId="3402"/>
    <cellStyle name="4_Cau thuy dien Ban La (Cu Anh)_108 - CBCC xa - nam 2015 - Kim dot 2" xfId="3403"/>
    <cellStyle name="4_Cau thuy dien Ban La (Cu Anh)_131114- Bieu giao du toan CTMTQG 2014 giao" xfId="3404"/>
    <cellStyle name="4_Cau thuy dien Ban La (Cu Anh)_160505 BIEU CHI NSDP TREN DAU DAN (BAO GÔM BSCMT)" xfId="3405"/>
    <cellStyle name="4_Cau thuy dien Ban La (Cu Anh)_160627 Dinh muc chi thuong xuyen 2017 -73% - 72-28 theo can doi cua TCT" xfId="3406"/>
    <cellStyle name="4_Cau thuy dien Ban La (Cu Anh)_160627 tinh dieu tiet cho 3 dp tiep thu bac kan, tiep thu Quang Nam 80-20; 72-28" xfId="3407"/>
    <cellStyle name="4_Cau thuy dien Ban La (Cu Anh)_5. Du toan dien chieu sang" xfId="3408"/>
    <cellStyle name="4_Cau thuy dien Ban La (Cu Anh)_7. BC đau nam HK moi ( 17-10)" xfId="3409"/>
    <cellStyle name="4_Cau thuy dien Ban La (Cu Anh)_A1" xfId="3410"/>
    <cellStyle name="4_Cau thuy dien Ban La (Cu Anh)_A1_1" xfId="3411"/>
    <cellStyle name="4_Cau thuy dien Ban La (Cu Anh)_A1_THÀNH NAM 2003 " xfId="3412"/>
    <cellStyle name="4_Cau thuy dien Ban La (Cu Anh)_A3" xfId="3413"/>
    <cellStyle name="4_Cau thuy dien Ban La (Cu Anh)_A3_THÀNH NAM 2003 " xfId="3414"/>
    <cellStyle name="4_Cau thuy dien Ban La (Cu Anh)_A4" xfId="3415"/>
    <cellStyle name="4_Cau thuy dien Ban La (Cu Anh)_A6" xfId="3416"/>
    <cellStyle name="4_Cau thuy dien Ban La (Cu Anh)_A6_1" xfId="3417"/>
    <cellStyle name="4_Cau thuy dien Ban La (Cu Anh)_A7" xfId="3418"/>
    <cellStyle name="4_Cau thuy dien Ban La (Cu Anh)_A7_1" xfId="3419"/>
    <cellStyle name="4_Cau thuy dien Ban La (Cu Anh)_B5" xfId="3420"/>
    <cellStyle name="4_Cau thuy dien Ban La (Cu Anh)_B6" xfId="3421"/>
    <cellStyle name="4_Cau thuy dien Ban La (Cu Anh)_B7" xfId="3422"/>
    <cellStyle name="4_Cau thuy dien Ban La (Cu Anh)_B8" xfId="3423"/>
    <cellStyle name="4_Cau thuy dien Ban La (Cu Anh)_bao cao chi xdcb 6 thang dau nam" xfId="3424"/>
    <cellStyle name="4_Cau thuy dien Ban La (Cu Anh)_BIEU 2 ngay 11 10" xfId="3425"/>
    <cellStyle name="4_Cau thuy dien Ban La (Cu Anh)_Bieu moi lam" xfId="3426"/>
    <cellStyle name="4_Cau thuy dien Ban La (Cu Anh)_BIEU SO 2 NGAY 4 10" xfId="3427"/>
    <cellStyle name="4_Cau thuy dien Ban La (Cu Anh)_Book1" xfId="3428"/>
    <cellStyle name="4_Cau thuy dien Ban La (Cu Anh)_M 20" xfId="3429"/>
    <cellStyle name="4_Cau thuy dien Ban La (Cu Anh)_M 20_A1" xfId="3430"/>
    <cellStyle name="4_Cau thuy dien Ban La (Cu Anh)_M 20_A4" xfId="3431"/>
    <cellStyle name="4_Cau thuy dien Ban La (Cu Anh)_M 20_A6" xfId="3432"/>
    <cellStyle name="4_Cau thuy dien Ban La (Cu Anh)_M 20_A7" xfId="3433"/>
    <cellStyle name="4_Cau thuy dien Ban La (Cu Anh)_M 20_THÀNH NAM 2003 " xfId="3434"/>
    <cellStyle name="4_Cau thuy dien Ban La (Cu Anh)_M 6" xfId="3435"/>
    <cellStyle name="4_Cau thuy dien Ban La (Cu Anh)_M 6_A1" xfId="3436"/>
    <cellStyle name="4_Cau thuy dien Ban La (Cu Anh)_M 6_A4" xfId="3437"/>
    <cellStyle name="4_Cau thuy dien Ban La (Cu Anh)_M 6_A6" xfId="3438"/>
    <cellStyle name="4_Cau thuy dien Ban La (Cu Anh)_M 6_A7" xfId="3439"/>
    <cellStyle name="4_Cau thuy dien Ban La (Cu Anh)_M 6_THÀNH NAM 2003 " xfId="3440"/>
    <cellStyle name="4_Cau thuy dien Ban La (Cu Anh)_M 7" xfId="3441"/>
    <cellStyle name="4_Cau thuy dien Ban La (Cu Anh)_M 7_A1" xfId="3442"/>
    <cellStyle name="4_Cau thuy dien Ban La (Cu Anh)_M 7_A4" xfId="3443"/>
    <cellStyle name="4_Cau thuy dien Ban La (Cu Anh)_M 7_A6" xfId="3444"/>
    <cellStyle name="4_Cau thuy dien Ban La (Cu Anh)_M 7_A7" xfId="3445"/>
    <cellStyle name="4_Cau thuy dien Ban La (Cu Anh)_M 7_THÀNH NAM 2003 " xfId="3446"/>
    <cellStyle name="4_Cau thuy dien Ban La (Cu Anh)_M TH" xfId="3447"/>
    <cellStyle name="4_Cau thuy dien Ban La (Cu Anh)_M TH_A1" xfId="3448"/>
    <cellStyle name="4_Cau thuy dien Ban La (Cu Anh)_M TH_A4" xfId="3449"/>
    <cellStyle name="4_Cau thuy dien Ban La (Cu Anh)_M TH_A6" xfId="3450"/>
    <cellStyle name="4_Cau thuy dien Ban La (Cu Anh)_M TH_A7" xfId="3451"/>
    <cellStyle name="4_Cau thuy dien Ban La (Cu Anh)_M TH_THÀNH NAM 2003 " xfId="3452"/>
    <cellStyle name="4_Cau thuy dien Ban La (Cu Anh)_Phụ luc goi 5" xfId="3453"/>
    <cellStyle name="4_Cau thuy dien Ban La (Cu Anh)_Phụ luc goi 5 2" xfId="3454"/>
    <cellStyle name="4_Cau thuy dien Ban La (Cu Anh)_Phụ luc goi 5_TONG HOP QUYET TOAN THANH PHO 2013" xfId="3455"/>
    <cellStyle name="4_Cau thuy dien Ban La (Cu Anh)_Sheet1" xfId="3456"/>
    <cellStyle name="4_Cau thuy dien Ban La (Cu Anh)_T-Bao cao chi 6 thang" xfId="3457"/>
    <cellStyle name="4_Cau thuy dien Ban La (Cu Anh)_TONG HOP QUYET TOAN THANH PHO 2013" xfId="3458"/>
    <cellStyle name="4_Cau thuy dien Ban La (Cu Anh)_Xl0000087" xfId="3459"/>
    <cellStyle name="4_CAU XOP XANG II(su­a)" xfId="3460"/>
    <cellStyle name="4_Chau Thon - Tan Xuan (KCS 8-12-06)" xfId="3461"/>
    <cellStyle name="4_Chi phi KS" xfId="3462"/>
    <cellStyle name="4_cong" xfId="3463"/>
    <cellStyle name="4_cuong sua 9.10" xfId="3464"/>
    <cellStyle name="4_Dakt-Cau tinh Hua Phan" xfId="3465"/>
    <cellStyle name="4_DIEN" xfId="3466"/>
    <cellStyle name="4_Dieu phoi dat goi 1" xfId="3467"/>
    <cellStyle name="4_Dieu phoi dat goi 1_5. Du toan dien chieu sang" xfId="3468"/>
    <cellStyle name="4_Dieu phoi dat goi 2" xfId="3469"/>
    <cellStyle name="4_Dieu phoi dat goi 2_5. Du toan dien chieu sang" xfId="3470"/>
    <cellStyle name="4_Dinh muc thiet ke" xfId="3471"/>
    <cellStyle name="4_DONGIA" xfId="3472"/>
    <cellStyle name="4_DT Kha thi ngay 11-2-06" xfId="3473"/>
    <cellStyle name="4_DT KS Cam LAc-10-05-07" xfId="3474"/>
    <cellStyle name="4_DT KT ngay 10-9-2005" xfId="3475"/>
    <cellStyle name="4_DT ngay 04-01-2006" xfId="3476"/>
    <cellStyle name="4_DT ngay 04-01-2006_5. Du toan dien chieu sang" xfId="3477"/>
    <cellStyle name="4_DT ngay 11-4-2006" xfId="3478"/>
    <cellStyle name="4_DT ngay 11-4-2006_5. Du toan dien chieu sang" xfId="3479"/>
    <cellStyle name="4_DT ngay 15-11-05" xfId="3480"/>
    <cellStyle name="4_DT R1 duyet" xfId="3481"/>
    <cellStyle name="4_DT theo DM24" xfId="3482"/>
    <cellStyle name="4_DT Yen Na - Yen Tinh Theo 51 bu may CT8" xfId="3483"/>
    <cellStyle name="4_Dtdchinh2397" xfId="3484"/>
    <cellStyle name="4_Dtdchinh2397 2" xfId="3485"/>
    <cellStyle name="4_Dtdchinh2397_Phụ luc goi 5" xfId="3486"/>
    <cellStyle name="4_Dtdchinh2397_TONG HOP QUYET TOAN THANH PHO 2013" xfId="3487"/>
    <cellStyle name="4_DTXL goi 11(20-9-05)" xfId="3488"/>
    <cellStyle name="4_du toan" xfId="3489"/>
    <cellStyle name="4_du toan (03-11-05)" xfId="3490"/>
    <cellStyle name="4_Du toan (12-05-2005) Tham dinh" xfId="3491"/>
    <cellStyle name="4_Du toan (12-05-2005) Tham dinh_5. Du toan dien chieu sang" xfId="3492"/>
    <cellStyle name="4_Du toan (23-05-2005) Tham dinh" xfId="3493"/>
    <cellStyle name="4_Du toan (23-05-2005) Tham dinh_5. Du toan dien chieu sang" xfId="3494"/>
    <cellStyle name="4_Du toan (5 - 04 - 2004)" xfId="3495"/>
    <cellStyle name="4_Du toan (5 - 04 - 2004)_5. Du toan dien chieu sang" xfId="3496"/>
    <cellStyle name="4_Du toan (6-3-2005)" xfId="3497"/>
    <cellStyle name="4_Du toan (Ban A)" xfId="3498"/>
    <cellStyle name="4_Du toan (Ban A)_5. Du toan dien chieu sang" xfId="3499"/>
    <cellStyle name="4_Du toan (ngay 13 - 07 - 2004)" xfId="3500"/>
    <cellStyle name="4_Du toan (ngay 13 - 07 - 2004)_5. Du toan dien chieu sang" xfId="3501"/>
    <cellStyle name="4_Du toan (ngay 25-9-06)" xfId="3502"/>
    <cellStyle name="4_Du toan 558 (Km17+508.12 - Km 22)" xfId="3503"/>
    <cellStyle name="4_Du toan 558 (Km17+508.12 - Km 22) 2" xfId="3504"/>
    <cellStyle name="4_Du toan 558 (Km17+508.12 - Km 22) 2_THÀNH NAM 2003 " xfId="3505"/>
    <cellStyle name="4_Du toan 558 (Km17+508.12 - Km 22) 3" xfId="3506"/>
    <cellStyle name="4_Du toan 558 (Km17+508.12 - Km 22) 4" xfId="3507"/>
    <cellStyle name="4_Du toan 558 (Km17+508.12 - Km 22) 5" xfId="3508"/>
    <cellStyle name="4_Du toan 558 (Km17+508.12 - Km 22)_1009030 TW chi vong II pan bo lua ra (update dan so-thuy loi phi 30-9-2010)(bac ninh-quang ngai)final chinh Da Nang" xfId="3509"/>
    <cellStyle name="4_Du toan 558 (Km17+508.12 - Km 22)_1009030 TW chi vong II pan bo lua ra (update dan so-thuy loi phi 30-9-2010)(bac ninh-quang ngai)final chinh Da Nang_CQ XAC DINH MAT BANG 2016 (Quảng Trị)" xfId="3510"/>
    <cellStyle name="4_Du toan 558 (Km17+508.12 - Km 22)_1009030 TW chi vong II pan bo lua ra (update dan so-thuy loi phi 30-9-2010)(bac ninh-quang ngai)final chinh Da Nang_CQ XAC DINH MAT BANG 2016 Thanh Hoa" xfId="3511"/>
    <cellStyle name="4_Du toan 558 (Km17+508.12 - Km 22)_108 - CBCC xa - nam 2015 - Kim dot 2" xfId="3512"/>
    <cellStyle name="4_Du toan 558 (Km17+508.12 - Km 22)_131114- Bieu giao du toan CTMTQG 2014 giao" xfId="3513"/>
    <cellStyle name="4_Du toan 558 (Km17+508.12 - Km 22)_160505 BIEU CHI NSDP TREN DAU DAN (BAO GÔM BSCMT)" xfId="3514"/>
    <cellStyle name="4_Du toan 558 (Km17+508.12 - Km 22)_160627 Dinh muc chi thuong xuyen 2017 -73% - 72-28 theo can doi cua TCT" xfId="3515"/>
    <cellStyle name="4_Du toan 558 (Km17+508.12 - Km 22)_160627 tinh dieu tiet cho 3 dp tiep thu bac kan, tiep thu Quang Nam 80-20; 72-28" xfId="3516"/>
    <cellStyle name="4_Du toan 558 (Km17+508.12 - Km 22)_5. Du toan dien chieu sang" xfId="3517"/>
    <cellStyle name="4_Du toan 558 (Km17+508.12 - Km 22)_7. BC đau nam HK moi ( 17-10)" xfId="3518"/>
    <cellStyle name="4_Du toan 558 (Km17+508.12 - Km 22)_A1" xfId="3519"/>
    <cellStyle name="4_Du toan 558 (Km17+508.12 - Km 22)_A1_1" xfId="3520"/>
    <cellStyle name="4_Du toan 558 (Km17+508.12 - Km 22)_A1_THÀNH NAM 2003 " xfId="3521"/>
    <cellStyle name="4_Du toan 558 (Km17+508.12 - Km 22)_A3" xfId="3522"/>
    <cellStyle name="4_Du toan 558 (Km17+508.12 - Km 22)_A3_THÀNH NAM 2003 " xfId="3523"/>
    <cellStyle name="4_Du toan 558 (Km17+508.12 - Km 22)_A4" xfId="3524"/>
    <cellStyle name="4_Du toan 558 (Km17+508.12 - Km 22)_A6" xfId="3525"/>
    <cellStyle name="4_Du toan 558 (Km17+508.12 - Km 22)_A6_1" xfId="3526"/>
    <cellStyle name="4_Du toan 558 (Km17+508.12 - Km 22)_A7" xfId="3527"/>
    <cellStyle name="4_Du toan 558 (Km17+508.12 - Km 22)_A7_1" xfId="3528"/>
    <cellStyle name="4_Du toan 558 (Km17+508.12 - Km 22)_B5" xfId="3529"/>
    <cellStyle name="4_Du toan 558 (Km17+508.12 - Km 22)_B6" xfId="3530"/>
    <cellStyle name="4_Du toan 558 (Km17+508.12 - Km 22)_B7" xfId="3531"/>
    <cellStyle name="4_Du toan 558 (Km17+508.12 - Km 22)_B8" xfId="3532"/>
    <cellStyle name="4_Du toan 558 (Km17+508.12 - Km 22)_bao cao chi xdcb 6 thang dau nam" xfId="3533"/>
    <cellStyle name="4_Du toan 558 (Km17+508.12 - Km 22)_BIEU 2 ngay 11 10" xfId="3534"/>
    <cellStyle name="4_Du toan 558 (Km17+508.12 - Km 22)_Bieu moi lam" xfId="3535"/>
    <cellStyle name="4_Du toan 558 (Km17+508.12 - Km 22)_BIEU SO 2 NGAY 4 10" xfId="3536"/>
    <cellStyle name="4_Du toan 558 (Km17+508.12 - Km 22)_Book1" xfId="3537"/>
    <cellStyle name="4_Du toan 558 (Km17+508.12 - Km 22)_M 20" xfId="3538"/>
    <cellStyle name="4_Du toan 558 (Km17+508.12 - Km 22)_M 20_A1" xfId="3539"/>
    <cellStyle name="4_Du toan 558 (Km17+508.12 - Km 22)_M 20_A4" xfId="3540"/>
    <cellStyle name="4_Du toan 558 (Km17+508.12 - Km 22)_M 20_A6" xfId="3541"/>
    <cellStyle name="4_Du toan 558 (Km17+508.12 - Km 22)_M 20_A7" xfId="3542"/>
    <cellStyle name="4_Du toan 558 (Km17+508.12 - Km 22)_M 20_THÀNH NAM 2003 " xfId="3543"/>
    <cellStyle name="4_Du toan 558 (Km17+508.12 - Km 22)_M 6" xfId="3544"/>
    <cellStyle name="4_Du toan 558 (Km17+508.12 - Km 22)_M 6_A1" xfId="3545"/>
    <cellStyle name="4_Du toan 558 (Km17+508.12 - Km 22)_M 6_A4" xfId="3546"/>
    <cellStyle name="4_Du toan 558 (Km17+508.12 - Km 22)_M 6_A6" xfId="3547"/>
    <cellStyle name="4_Du toan 558 (Km17+508.12 - Km 22)_M 6_A7" xfId="3548"/>
    <cellStyle name="4_Du toan 558 (Km17+508.12 - Km 22)_M 6_THÀNH NAM 2003 " xfId="3549"/>
    <cellStyle name="4_Du toan 558 (Km17+508.12 - Km 22)_M 7" xfId="3550"/>
    <cellStyle name="4_Du toan 558 (Km17+508.12 - Km 22)_M 7_A1" xfId="3551"/>
    <cellStyle name="4_Du toan 558 (Km17+508.12 - Km 22)_M 7_A4" xfId="3552"/>
    <cellStyle name="4_Du toan 558 (Km17+508.12 - Km 22)_M 7_A6" xfId="3553"/>
    <cellStyle name="4_Du toan 558 (Km17+508.12 - Km 22)_M 7_A7" xfId="3554"/>
    <cellStyle name="4_Du toan 558 (Km17+508.12 - Km 22)_M 7_THÀNH NAM 2003 " xfId="3555"/>
    <cellStyle name="4_Du toan 558 (Km17+508.12 - Km 22)_M TH" xfId="3556"/>
    <cellStyle name="4_Du toan 558 (Km17+508.12 - Km 22)_M TH_A1" xfId="3557"/>
    <cellStyle name="4_Du toan 558 (Km17+508.12 - Km 22)_M TH_A4" xfId="3558"/>
    <cellStyle name="4_Du toan 558 (Km17+508.12 - Km 22)_M TH_A6" xfId="3559"/>
    <cellStyle name="4_Du toan 558 (Km17+508.12 - Km 22)_M TH_A7" xfId="3560"/>
    <cellStyle name="4_Du toan 558 (Km17+508.12 - Km 22)_M TH_THÀNH NAM 2003 " xfId="3561"/>
    <cellStyle name="4_Du toan 558 (Km17+508.12 - Km 22)_Phụ luc goi 5" xfId="3562"/>
    <cellStyle name="4_Du toan 558 (Km17+508.12 - Km 22)_Phụ luc goi 5 2" xfId="3563"/>
    <cellStyle name="4_Du toan 558 (Km17+508.12 - Km 22)_Phụ luc goi 5_TONG HOP QUYET TOAN THANH PHO 2013" xfId="3564"/>
    <cellStyle name="4_Du toan 558 (Km17+508.12 - Km 22)_Sheet1" xfId="3565"/>
    <cellStyle name="4_Du toan 558 (Km17+508.12 - Km 22)_T-Bao cao chi 6 thang" xfId="3566"/>
    <cellStyle name="4_Du toan 558 (Km17+508.12 - Km 22)_TONG HOP QUYET TOAN THANH PHO 2013" xfId="3567"/>
    <cellStyle name="4_Du toan 558 (Km17+508.12 - Km 22)_Xl0000087" xfId="3568"/>
    <cellStyle name="4_Du toan bo sung (11-2004)" xfId="3569"/>
    <cellStyle name="4_Du toan Cang Vung Ang (Tham tra 3-11-06)" xfId="3570"/>
    <cellStyle name="4_Du toan Cang Vung Ang ngay 09-8-06 " xfId="3571"/>
    <cellStyle name="4_Du toan dieu chin theo don gia moi (1-2-2007)" xfId="3572"/>
    <cellStyle name="4_Du toan Goi 1" xfId="3573"/>
    <cellStyle name="4_Du toan Goi 1_5. Du toan dien chieu sang" xfId="3574"/>
    <cellStyle name="4_du toan goi 12" xfId="3575"/>
    <cellStyle name="4_Du toan Goi 2" xfId="3576"/>
    <cellStyle name="4_Du toan Goi 2_5. Du toan dien chieu sang" xfId="3577"/>
    <cellStyle name="4_Du toan Huong Lam - Ban Giang (ngay28-11-06)" xfId="3578"/>
    <cellStyle name="4_Du toan KT-TCsua theo TT 03 - YC 471" xfId="3579"/>
    <cellStyle name="4_Du toan KT-TCsua theo TT 03 - YC 471_5. Du toan dien chieu sang" xfId="3580"/>
    <cellStyle name="4_Du toan ngay (28-10-2005)" xfId="3581"/>
    <cellStyle name="4_Du toan ngay (28-10-2005)_5. Du toan dien chieu sang" xfId="3582"/>
    <cellStyle name="4_Du toan ngay 1-9-2004 (version 1)" xfId="3583"/>
    <cellStyle name="4_Du toan ngay 1-9-2004 (version 1)_5. Du toan dien chieu sang" xfId="3584"/>
    <cellStyle name="4_Du toan Phuong lam" xfId="3585"/>
    <cellStyle name="4_Du toan QL 27 (23-12-2005)" xfId="3586"/>
    <cellStyle name="4_Du toan QL 27 (23-12-2005)_5. Du toan dien chieu sang" xfId="3587"/>
    <cellStyle name="4_DuAnKT ngay 11-2-2006" xfId="3588"/>
    <cellStyle name="4_DuAnKT ngay 11-2-2006_5. Du toan dien chieu sang" xfId="3589"/>
    <cellStyle name="4_DUONGNOIVUNG-QTHANG-QLUU" xfId="3590"/>
    <cellStyle name="4_Dutoan xuatban" xfId="3591"/>
    <cellStyle name="4_Dutoan xuatbanlan2" xfId="3592"/>
    <cellStyle name="4_Dutoan(SGTL)" xfId="3593"/>
    <cellStyle name="4_Duyet DT-KTTC(GDI)QD so 790" xfId="3594"/>
    <cellStyle name="4_Gia goi 1" xfId="3595"/>
    <cellStyle name="4_Gia_VL cau-JIBIC-Ha-tinh" xfId="3596"/>
    <cellStyle name="4_Gia_VL cau-JIBIC-Ha-tinh_5. Du toan dien chieu sang" xfId="3597"/>
    <cellStyle name="4_Gia_VLQL48_duyet " xfId="3598"/>
    <cellStyle name="4_Gia_VLQL48_duyet _131114- Bieu giao du toan CTMTQG 2014 giao" xfId="3599"/>
    <cellStyle name="4_Gia_VLQL48_duyet _5. Du toan dien chieu sang" xfId="3600"/>
    <cellStyle name="4_Gia_VLQL48_duyet _Phụ luc goi 5" xfId="3601"/>
    <cellStyle name="4_Gia_VLQL48_duyet _Phụ luc goi 5 2" xfId="3602"/>
    <cellStyle name="4_Gia_VLQL48_duyet _Phụ luc goi 5_TONG HOP QUYET TOAN THANH PHO 2013" xfId="3603"/>
    <cellStyle name="4_goi 1" xfId="3604"/>
    <cellStyle name="4_Goi 1 (TT04)" xfId="3605"/>
    <cellStyle name="4_goi 1 duyet theo luong mo (an)" xfId="3606"/>
    <cellStyle name="4_Goi 1_1" xfId="3607"/>
    <cellStyle name="4_Goi 1_1_5. Du toan dien chieu sang" xfId="3608"/>
    <cellStyle name="4_Goi so 1" xfId="3609"/>
    <cellStyle name="4_Goi thau so 2 (20-6-2006)" xfId="3610"/>
    <cellStyle name="4_Goi02(25-05-2006)" xfId="3611"/>
    <cellStyle name="4_Goi02(25-05-2006)_5. Du toan dien chieu sang" xfId="3612"/>
    <cellStyle name="4_Goi1N206" xfId="3613"/>
    <cellStyle name="4_Goi1N206_5. Du toan dien chieu sang" xfId="3614"/>
    <cellStyle name="4_Goi2N206" xfId="3615"/>
    <cellStyle name="4_Goi2N206_5. Du toan dien chieu sang" xfId="3616"/>
    <cellStyle name="4_Goi4N216" xfId="3617"/>
    <cellStyle name="4_Goi4N216_5. Du toan dien chieu sang" xfId="3618"/>
    <cellStyle name="4_Goi5N216" xfId="3619"/>
    <cellStyle name="4_Goi5N216_5. Du toan dien chieu sang" xfId="3620"/>
    <cellStyle name="4_Hoi Song" xfId="3621"/>
    <cellStyle name="4_HT-LO" xfId="3622"/>
    <cellStyle name="4_HT-LO_5. Du toan dien chieu sang" xfId="3623"/>
    <cellStyle name="4_Khoi luong" xfId="3624"/>
    <cellStyle name="4_Khoi luong doan 1" xfId="3625"/>
    <cellStyle name="4_Khoi luong doan 1_5. Du toan dien chieu sang" xfId="3626"/>
    <cellStyle name="4_Khoi luong doan 2" xfId="3627"/>
    <cellStyle name="4_Khoi luong goi 1-QL4D" xfId="3628"/>
    <cellStyle name="4_Khoi Luong Hoang Truong - Hoang Phu" xfId="3629"/>
    <cellStyle name="4_Khoi Luong Hoang Truong - Hoang Phu_5. Du toan dien chieu sang" xfId="3630"/>
    <cellStyle name="4_Khoi luong QL8B" xfId="3631"/>
    <cellStyle name="4_Khoi luong_5. Du toan dien chieu sang" xfId="3632"/>
    <cellStyle name="4_KL" xfId="3633"/>
    <cellStyle name="4_KL goi 1" xfId="3634"/>
    <cellStyle name="4_KL goi 1 2" xfId="3635"/>
    <cellStyle name="4_KL goi 1_TONG HOP QUYET TOAN THANH PHO 2013" xfId="3636"/>
    <cellStyle name="4_Kl6-6-05" xfId="3637"/>
    <cellStyle name="4_Kldoan3" xfId="3638"/>
    <cellStyle name="4_Klnutgiao" xfId="3639"/>
    <cellStyle name="4_KLPA2s" xfId="3640"/>
    <cellStyle name="4_KlQdinhduyet" xfId="3641"/>
    <cellStyle name="4_KlQdinhduyet_131114- Bieu giao du toan CTMTQG 2014 giao" xfId="3642"/>
    <cellStyle name="4_KlQdinhduyet_5. Du toan dien chieu sang" xfId="3643"/>
    <cellStyle name="4_KlQdinhduyet_Phụ luc goi 5" xfId="3644"/>
    <cellStyle name="4_KlQdinhduyet_Phụ luc goi 5 2" xfId="3645"/>
    <cellStyle name="4_KlQdinhduyet_Phụ luc goi 5_TONG HOP QUYET TOAN THANH PHO 2013" xfId="3646"/>
    <cellStyle name="4_KlQL4goi5KCS" xfId="3647"/>
    <cellStyle name="4_Kltayth" xfId="3648"/>
    <cellStyle name="4_KltaythQDduyet" xfId="3649"/>
    <cellStyle name="4_Kluong4-2004" xfId="3650"/>
    <cellStyle name="4_Kluong4-2004_5. Du toan dien chieu sang" xfId="3651"/>
    <cellStyle name="4_Km329-Km350 (7-6)" xfId="3652"/>
    <cellStyle name="4_Km4-Km8+800" xfId="3653"/>
    <cellStyle name="4_Km4-Km8+800 2" xfId="3654"/>
    <cellStyle name="4_Km4-Km8+800_TONG HOP QUYET TOAN THANH PHO 2013" xfId="3655"/>
    <cellStyle name="4_Long_Lien_Phuong_BVTC" xfId="3656"/>
    <cellStyle name="4_Luong A6" xfId="3657"/>
    <cellStyle name="4_maugiacotaluy" xfId="3658"/>
    <cellStyle name="4_My Thanh Son Thanh" xfId="3659"/>
    <cellStyle name="4_Nhom I" xfId="3660"/>
    <cellStyle name="4_Nhom I_5. Du toan dien chieu sang" xfId="3661"/>
    <cellStyle name="4_Project N.Du" xfId="3662"/>
    <cellStyle name="4_Project N.Du.dien" xfId="3663"/>
    <cellStyle name="4_Project N.Du_5. Du toan dien chieu sang" xfId="3664"/>
    <cellStyle name="4_Project QL4" xfId="3665"/>
    <cellStyle name="4_Project QL4 goi 7" xfId="3666"/>
    <cellStyle name="4_Project QL4 goi 7_5. Du toan dien chieu sang" xfId="3667"/>
    <cellStyle name="4_Project QL4 goi5" xfId="3668"/>
    <cellStyle name="4_Project QL4 goi8" xfId="3669"/>
    <cellStyle name="4_QL1A-SUA2005" xfId="3670"/>
    <cellStyle name="4_QL1A-SUA2005_5. Du toan dien chieu sang" xfId="3671"/>
    <cellStyle name="4_Sheet1" xfId="3672"/>
    <cellStyle name="4_SuoiTon" xfId="3673"/>
    <cellStyle name="4_SuoiTon_5. Du toan dien chieu sang" xfId="3674"/>
    <cellStyle name="4_t" xfId="3675"/>
    <cellStyle name="4_Tay THoa" xfId="3676"/>
    <cellStyle name="4_Tay THoa_5. Du toan dien chieu sang" xfId="3677"/>
    <cellStyle name="4_TDT VINH - DUYET (CAU+DUONG)" xfId="3678"/>
    <cellStyle name="4_Tham tra (8-11)1" xfId="3679"/>
    <cellStyle name="4_THKLsua_cuoi" xfId="3680"/>
    <cellStyle name="4_Tinh KLHC goi 1" xfId="3681"/>
    <cellStyle name="4_tmthiet ke" xfId="3682"/>
    <cellStyle name="4_tmthiet ke1" xfId="3683"/>
    <cellStyle name="4_Tong hop DT dieu chinh duong 38-95" xfId="3684"/>
    <cellStyle name="4_Tong hop khoi luong duong 557 (30-5-2006)" xfId="3685"/>
    <cellStyle name="4_tong hop kl nen mat" xfId="3686"/>
    <cellStyle name="4_Tong muc dau tu" xfId="3687"/>
    <cellStyle name="4_Tong muc KT 20-11 Tan Huong Tuyen2" xfId="3688"/>
    <cellStyle name="4_TT C1 QL7-ql482" xfId="3689"/>
    <cellStyle name="4_Tuyen so 1-Km0+00 - Km0+852.56" xfId="3690"/>
    <cellStyle name="4_Tuyen so 1-Km0+00 - Km0+852.56_5. Du toan dien chieu sang" xfId="3691"/>
    <cellStyle name="4_TV sua ngay 02-08-06" xfId="3692"/>
    <cellStyle name="4_VatLieu 3 cau -NA" xfId="3693"/>
    <cellStyle name="4_VatLieu 3 cau -NA_5. Du toan dien chieu sang" xfId="3694"/>
    <cellStyle name="4_Yen Na - Yen Tinh  du an 30 -10-2006- Theo 51 bu may" xfId="3695"/>
    <cellStyle name="4_Yen Na - Yen Tinh Theo 51 bu may Ghep" xfId="3696"/>
    <cellStyle name="4_Yen Na - Yen Tinh Theo 51 -TV NA Ghep" xfId="3697"/>
    <cellStyle name="4_Yen Na-Yen Tinh 07" xfId="3698"/>
    <cellStyle name="4_ÿÿÿÿÿ" xfId="3699"/>
    <cellStyle name="4_ÿÿÿÿÿ_1" xfId="3700"/>
    <cellStyle name="4_ÿÿÿÿÿ_1_5. Du toan dien chieu sang" xfId="3701"/>
    <cellStyle name="40% - Accent1 2" xfId="3702"/>
    <cellStyle name="40% - Accent1 3" xfId="3703"/>
    <cellStyle name="40% - Accent1 4" xfId="3704"/>
    <cellStyle name="40% - Accent1 5" xfId="3705"/>
    <cellStyle name="40% - Accent2 2" xfId="3706"/>
    <cellStyle name="40% - Accent2 3" xfId="3707"/>
    <cellStyle name="40% - Accent2 4" xfId="3708"/>
    <cellStyle name="40% - Accent2 5" xfId="3709"/>
    <cellStyle name="40% - Accent3 2" xfId="3710"/>
    <cellStyle name="40% - Accent3 3" xfId="3711"/>
    <cellStyle name="40% - Accent3 4" xfId="3712"/>
    <cellStyle name="40% - Accent3 5" xfId="3713"/>
    <cellStyle name="40% - Accent4 2" xfId="3714"/>
    <cellStyle name="40% - Accent4 3" xfId="3715"/>
    <cellStyle name="40% - Accent4 4" xfId="3716"/>
    <cellStyle name="40% - Accent4 5" xfId="3717"/>
    <cellStyle name="40% - Accent5 2" xfId="3718"/>
    <cellStyle name="40% - Accent5 3" xfId="3719"/>
    <cellStyle name="40% - Accent5 4" xfId="3720"/>
    <cellStyle name="40% - Accent5 5" xfId="3721"/>
    <cellStyle name="40% - Accent6 2" xfId="3722"/>
    <cellStyle name="40% - Accent6 3" xfId="3723"/>
    <cellStyle name="40% - Accent6 4" xfId="3724"/>
    <cellStyle name="40% - Accent6 5" xfId="3725"/>
    <cellStyle name="40% - Nh?n1" xfId="3726"/>
    <cellStyle name="40% - Nh?n1 2" xfId="3727"/>
    <cellStyle name="40% - Nh?n1 3" xfId="3728"/>
    <cellStyle name="40% - Nh?n1 4" xfId="3729"/>
    <cellStyle name="40% - Nh?n2" xfId="3730"/>
    <cellStyle name="40% - Nh?n2 2" xfId="3731"/>
    <cellStyle name="40% - Nh?n2 3" xfId="3732"/>
    <cellStyle name="40% - Nh?n2 4" xfId="3733"/>
    <cellStyle name="40% - Nh?n3" xfId="3734"/>
    <cellStyle name="40% - Nh?n3 2" xfId="3735"/>
    <cellStyle name="40% - Nh?n3 3" xfId="3736"/>
    <cellStyle name="40% - Nh?n3 4" xfId="3737"/>
    <cellStyle name="40% - Nh?n4" xfId="3738"/>
    <cellStyle name="40% - Nh?n4 2" xfId="3739"/>
    <cellStyle name="40% - Nh?n4 3" xfId="3740"/>
    <cellStyle name="40% - Nh?n4 4" xfId="3741"/>
    <cellStyle name="40% - Nh?n5" xfId="3742"/>
    <cellStyle name="40% - Nh?n5 2" xfId="3743"/>
    <cellStyle name="40% - Nh?n5 3" xfId="3744"/>
    <cellStyle name="40% - Nh?n5 4" xfId="3745"/>
    <cellStyle name="40% - Nh?n6" xfId="3746"/>
    <cellStyle name="40% - Nh?n6 2" xfId="3747"/>
    <cellStyle name="40% - Nh?n6 3" xfId="3748"/>
    <cellStyle name="40% - Nh?n6 4" xfId="3749"/>
    <cellStyle name="40% - Nhấn1" xfId="3750"/>
    <cellStyle name="40% - Nhấn1 2" xfId="3751"/>
    <cellStyle name="40% - Nhấn1 3" xfId="3752"/>
    <cellStyle name="40% - Nhấn1 4" xfId="3753"/>
    <cellStyle name="40% - Nhấn2" xfId="3754"/>
    <cellStyle name="40% - Nhấn2 2" xfId="3755"/>
    <cellStyle name="40% - Nhấn2 3" xfId="3756"/>
    <cellStyle name="40% - Nhấn2 4" xfId="3757"/>
    <cellStyle name="40% - Nhấn3" xfId="3758"/>
    <cellStyle name="40% - Nhấn3 2" xfId="3759"/>
    <cellStyle name="40% - Nhấn3 3" xfId="3760"/>
    <cellStyle name="40% - Nhấn3 4" xfId="3761"/>
    <cellStyle name="40% - Nhấn4" xfId="3762"/>
    <cellStyle name="40% - Nhấn4 2" xfId="3763"/>
    <cellStyle name="40% - Nhấn4 3" xfId="3764"/>
    <cellStyle name="40% - Nhấn4 4" xfId="3765"/>
    <cellStyle name="40% - Nhấn5" xfId="3766"/>
    <cellStyle name="40% - Nhấn5 2" xfId="3767"/>
    <cellStyle name="40% - Nhấn5 3" xfId="3768"/>
    <cellStyle name="40% - Nhấn5 4" xfId="3769"/>
    <cellStyle name="40% - Nhấn6" xfId="3770"/>
    <cellStyle name="40% - Nhấn6 2" xfId="3771"/>
    <cellStyle name="40% - Nhấn6 3" xfId="3772"/>
    <cellStyle name="40% - Nhấn6 4" xfId="3773"/>
    <cellStyle name="52" xfId="3774"/>
    <cellStyle name="6" xfId="3775"/>
    <cellStyle name="6 2" xfId="3776"/>
    <cellStyle name="6 3" xfId="3777"/>
    <cellStyle name="6 4" xfId="3778"/>
    <cellStyle name="6 5" xfId="3779"/>
    <cellStyle name="6 6" xfId="3780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3781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 1" xfId="3782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3783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 1" xfId="3784"/>
    <cellStyle name="6_131114- Bieu giao du toan CTMTQG 2014 giao" xfId="3785"/>
    <cellStyle name="6_2. BANG THKP TONG DU TOAN HM 1" xfId="3786"/>
    <cellStyle name="6_2013" xfId="3787"/>
    <cellStyle name="6_2013 2" xfId="3788"/>
    <cellStyle name="6_4A_TH" xfId="3789"/>
    <cellStyle name="6_4A_TH 2" xfId="3790"/>
    <cellStyle name="6_4A_TH_A1" xfId="3791"/>
    <cellStyle name="6_4A_TH_A4" xfId="3792"/>
    <cellStyle name="6_4A_TH_A6" xfId="3793"/>
    <cellStyle name="6_4A_TH_A7" xfId="3794"/>
    <cellStyle name="6_4A_TH_THÀNH NAM 2003 " xfId="3795"/>
    <cellStyle name="6_7. BC đau nam HK moi ( 17-10)" xfId="3796"/>
    <cellStyle name="6_A1" xfId="3797"/>
    <cellStyle name="6_A1_1" xfId="3798"/>
    <cellStyle name="6_A1_THÀNH NAM 2003 " xfId="3799"/>
    <cellStyle name="6_A3" xfId="3800"/>
    <cellStyle name="6_A3_THÀNH NAM 2003 " xfId="3801"/>
    <cellStyle name="6_A4" xfId="3802"/>
    <cellStyle name="6_A6" xfId="3803"/>
    <cellStyle name="6_A6_1" xfId="3804"/>
    <cellStyle name="6_A7" xfId="3805"/>
    <cellStyle name="6_A7_1" xfId="3806"/>
    <cellStyle name="6_B5" xfId="3807"/>
    <cellStyle name="6_B6" xfId="3808"/>
    <cellStyle name="6_B7" xfId="3809"/>
    <cellStyle name="6_B8" xfId="3810"/>
    <cellStyle name="6_B8 2" xfId="3811"/>
    <cellStyle name="6_B8_A1" xfId="3812"/>
    <cellStyle name="6_B8_A4" xfId="3813"/>
    <cellStyle name="6_B8_A6" xfId="3814"/>
    <cellStyle name="6_B8_A7" xfId="3815"/>
    <cellStyle name="6_B8_THÀNH NAM 2003 " xfId="3816"/>
    <cellStyle name="6_Ban chuyen trach 29 (dieu chinh)" xfId="3817"/>
    <cellStyle name="6_Ban chuyen trach 29 (dieu chinh)_DT 2015 (chinh thuc)" xfId="3818"/>
    <cellStyle name="6_bo sung du toan  hong linh" xfId="3819"/>
    <cellStyle name="6_Book1" xfId="3820"/>
    <cellStyle name="6_Book1 2" xfId="3821"/>
    <cellStyle name="6_Book1_1" xfId="3822"/>
    <cellStyle name="6_Book1_1 2" xfId="3823"/>
    <cellStyle name="6_Book1_1_TONG HOP QUYET TOAN THANH PHO 2013" xfId="3824"/>
    <cellStyle name="6_Book1_TONG HOP QUYET TOAN THANH PHO 2013" xfId="3825"/>
    <cellStyle name="6_Book1_Tuyen (21-7-11)-doan 1" xfId="3826"/>
    <cellStyle name="6_Book1_Tuyen (21-7-11)-doan 1 2" xfId="3827"/>
    <cellStyle name="6_Book1_Tuyen (21-7-11)-doan 1_TONG HOP QUYET TOAN THANH PHO 2013" xfId="3828"/>
    <cellStyle name="6_Cong trinh co y kien LD_Dang_NN_2011-Tay nguyen-9-10" xfId="3829"/>
    <cellStyle name="6_Cong trinh co y kien LD_Dang_NN_2011-Tay nguyen-9-10_131114- Bieu giao du toan CTMTQG 2014 giao" xfId="3830"/>
    <cellStyle name="6_Du toan du thau Cautreo" xfId="3831"/>
    <cellStyle name="6_Du toan du thau Cautreo 2" xfId="3832"/>
    <cellStyle name="6_Du toan du thau Cautreo_TONG HOP QUYET TOAN THANH PHO 2013" xfId="3833"/>
    <cellStyle name="6_Giam DT2016 (ND108)" xfId="3834"/>
    <cellStyle name="6_PHU LUC CHIEU SANG(13.6.2013)" xfId="3835"/>
    <cellStyle name="6_Phụ luc goi 5" xfId="3836"/>
    <cellStyle name="6_Sheet1" xfId="3837"/>
    <cellStyle name="6_TABMIS 16.12.10" xfId="3838"/>
    <cellStyle name="6_TABMIS chuyen nguon" xfId="3839"/>
    <cellStyle name="6_T-Bao cao chi 6 thang" xfId="3840"/>
    <cellStyle name="6_T-Bao cao chi 6 thang 2" xfId="3841"/>
    <cellStyle name="6_TDT 3 xa VA chinh thuc" xfId="3842"/>
    <cellStyle name="6_TDT 3 xa VA chinh thuc 2" xfId="3843"/>
    <cellStyle name="6_TDT 3 xa VA chinh thuc_TONG HOP QUYET TOAN THANH PHO 2013" xfId="3844"/>
    <cellStyle name="6_TDT-TMDT 3 xa VA dich" xfId="3845"/>
    <cellStyle name="6_TDT-TMDT 3 xa VA dich 2" xfId="3846"/>
    <cellStyle name="6_TDT-TMDT 3 xa VA dich_TONG HOP QUYET TOAN THANH PHO 2013" xfId="3847"/>
    <cellStyle name="6_TH BHXH 2015" xfId="3848"/>
    <cellStyle name="6_TH chenh lech Quy Luong 2014 (Phuc)" xfId="3849"/>
    <cellStyle name="6_TH chenh lech Quy Luong 2014 (Phuc)_DT 2015 (chinh thuc)" xfId="3850"/>
    <cellStyle name="6_thanh toan cau tran (dot 7)-" xfId="3851"/>
    <cellStyle name="6_thanh_toan_cau_tran_dot_12" xfId="3852"/>
    <cellStyle name="6_thanh_toandot_14" xfId="3853"/>
    <cellStyle name="6_TN - Ho tro khac 2011" xfId="3854"/>
    <cellStyle name="6_TN - Ho tro khac 2011_131114- Bieu giao du toan CTMTQG 2014 giao" xfId="3855"/>
    <cellStyle name="6_TONG HOP QUYET TOAN THANH PHO 2013" xfId="3856"/>
    <cellStyle name="6_TONG HOP QUYET TOAN THANH PHO 2013 2" xfId="3857"/>
    <cellStyle name="6_Tuyen (20-6-11 PA 2)" xfId="3858"/>
    <cellStyle name="6_Tuyen (20-6-11 PA 2) 2" xfId="3859"/>
    <cellStyle name="6_Tuyen (20-6-11 PA 2)_TONG HOP QUYET TOAN THANH PHO 2013" xfId="3860"/>
    <cellStyle name="6_Xl0000087" xfId="3861"/>
    <cellStyle name="6_" xfId="3862"/>
    <cellStyle name="60% - Accent1 2" xfId="3863"/>
    <cellStyle name="60% - Accent1 3" xfId="3864"/>
    <cellStyle name="60% - Accent1 4" xfId="3865"/>
    <cellStyle name="60% - Accent2 2" xfId="3866"/>
    <cellStyle name="60% - Accent2 3" xfId="3867"/>
    <cellStyle name="60% - Accent2 4" xfId="3868"/>
    <cellStyle name="60% - Accent3 2" xfId="3869"/>
    <cellStyle name="60% - Accent3 3" xfId="3870"/>
    <cellStyle name="60% - Accent3 4" xfId="3871"/>
    <cellStyle name="60% - Accent4 2" xfId="3872"/>
    <cellStyle name="60% - Accent4 3" xfId="3873"/>
    <cellStyle name="60% - Accent4 4" xfId="3874"/>
    <cellStyle name="60% - Accent5 2" xfId="3875"/>
    <cellStyle name="60% - Accent5 3" xfId="3876"/>
    <cellStyle name="60% - Accent5 4" xfId="3877"/>
    <cellStyle name="60% - Accent6 2" xfId="3878"/>
    <cellStyle name="60% - Accent6 3" xfId="3879"/>
    <cellStyle name="60% - Accent6 4" xfId="3880"/>
    <cellStyle name="60% - Nh?n1" xfId="3881"/>
    <cellStyle name="60% - Nh?n1 2" xfId="3882"/>
    <cellStyle name="60% - Nh?n2" xfId="3883"/>
    <cellStyle name="60% - Nh?n2 2" xfId="3884"/>
    <cellStyle name="60% - Nh?n3" xfId="3885"/>
    <cellStyle name="60% - Nh?n3 2" xfId="3886"/>
    <cellStyle name="60% - Nh?n4" xfId="3887"/>
    <cellStyle name="60% - Nh?n4 2" xfId="3888"/>
    <cellStyle name="60% - Nh?n5" xfId="3889"/>
    <cellStyle name="60% - Nh?n5 2" xfId="3890"/>
    <cellStyle name="60% - Nh?n6" xfId="3891"/>
    <cellStyle name="60% - Nh?n6 2" xfId="3892"/>
    <cellStyle name="60% - Nhấn1" xfId="3893"/>
    <cellStyle name="60% - Nhấn1 2" xfId="3894"/>
    <cellStyle name="60% - Nhấn2" xfId="3895"/>
    <cellStyle name="60% - Nhấn2 2" xfId="3896"/>
    <cellStyle name="60% - Nhấn3" xfId="3897"/>
    <cellStyle name="60% - Nhấn3 2" xfId="3898"/>
    <cellStyle name="60% - Nhấn4" xfId="3899"/>
    <cellStyle name="60% - Nhấn4 2" xfId="3900"/>
    <cellStyle name="60% - Nhấn5" xfId="3901"/>
    <cellStyle name="60% - Nhấn5 2" xfId="3902"/>
    <cellStyle name="60% - Nhấn6" xfId="3903"/>
    <cellStyle name="60% - Nhấn6 2" xfId="3904"/>
    <cellStyle name="9" xfId="3905"/>
    <cellStyle name="9_131114- Bieu giao du toan CTMTQG 2014 giao" xfId="3906"/>
    <cellStyle name="a" xfId="3907"/>
    <cellStyle name="Ä?¸¶ [0]_¿?¹°Åë" xfId="3908"/>
    <cellStyle name="A?¸¶ [0]_INQUIRY ¿µ¾÷AßAø " xfId="3909"/>
    <cellStyle name="Ä?¸¶ [0]_laroux" xfId="3910"/>
    <cellStyle name="Ä?¸¶_¿?¹°Åë" xfId="3911"/>
    <cellStyle name="A?¸¶_INQUIRY ¿µ¾÷AßAø " xfId="3912"/>
    <cellStyle name="Ä?¸¶_laroux" xfId="3913"/>
    <cellStyle name="_x0001_Å»_x001e_´ " xfId="3914"/>
    <cellStyle name="_x0001_Å»_x001e_´_" xfId="3915"/>
    <cellStyle name="Accent1 2" xfId="3916"/>
    <cellStyle name="Accent1 3" xfId="3917"/>
    <cellStyle name="Accent1 4" xfId="3918"/>
    <cellStyle name="Accent2 2" xfId="3919"/>
    <cellStyle name="Accent2 3" xfId="3920"/>
    <cellStyle name="Accent2 4" xfId="3921"/>
    <cellStyle name="Accent3 2" xfId="3922"/>
    <cellStyle name="Accent3 3" xfId="3923"/>
    <cellStyle name="Accent3 4" xfId="3924"/>
    <cellStyle name="Accent4 2" xfId="3925"/>
    <cellStyle name="Accent4 3" xfId="3926"/>
    <cellStyle name="Accent4 4" xfId="3927"/>
    <cellStyle name="Accent5 2" xfId="3928"/>
    <cellStyle name="Accent5 3" xfId="3929"/>
    <cellStyle name="Accent5 4" xfId="3930"/>
    <cellStyle name="Accent6 2" xfId="3931"/>
    <cellStyle name="Accent6 3" xfId="3932"/>
    <cellStyle name="Accent6 4" xfId="3933"/>
    <cellStyle name="ÅëÈ­" xfId="3934"/>
    <cellStyle name="ÅëÈ­ [0]" xfId="3935"/>
    <cellStyle name="AeE­ [0]_INQUIRY ¿?¾÷AßAø " xfId="3936"/>
    <cellStyle name="ÅëÈ­ [0]_L601CPT" xfId="3937"/>
    <cellStyle name="ÅëÈ­_      " xfId="3938"/>
    <cellStyle name="AeE­_INQUIRY ¿?¾÷AßAø " xfId="3939"/>
    <cellStyle name="ÅëÈ­_L601CPT" xfId="3940"/>
    <cellStyle name="APPEAR" xfId="3941"/>
    <cellStyle name="args.style" xfId="3942"/>
    <cellStyle name="args.style 2" xfId="3943"/>
    <cellStyle name="args.style_160627 Dinh muc chi thuong xuyen 2017 -73% - 72-28 theo can doi cua TCT" xfId="3944"/>
    <cellStyle name="arial" xfId="3945"/>
    <cellStyle name="at" xfId="3946"/>
    <cellStyle name="ÄÞ¸¶ [0]" xfId="3947"/>
    <cellStyle name="ÄÞ¸¶ [0] 2" xfId="3948"/>
    <cellStyle name="ÄÞ¸¶ [0]_¿ì¹°Åë" xfId="3949"/>
    <cellStyle name="AÞ¸¶ [0]_INQUIRY ¿?¾÷AßAø " xfId="3950"/>
    <cellStyle name="ÄÞ¸¶ [0]_L601CPT" xfId="3951"/>
    <cellStyle name="ÄÞ¸¶_      " xfId="3952"/>
    <cellStyle name="AÞ¸¶_INQUIRY ¿?¾÷AßAø " xfId="3953"/>
    <cellStyle name="ÄÞ¸¶_L601CPT" xfId="3954"/>
    <cellStyle name="AutoFormat Options" xfId="3955"/>
    <cellStyle name="AutoFormat Options 2" xfId="3956"/>
    <cellStyle name="AutoFormat Options 3" xfId="3957"/>
    <cellStyle name="AutoFormat Options_Thành phố-Nhu cau CCTL 2016" xfId="3958"/>
    <cellStyle name="Bad 2" xfId="3959"/>
    <cellStyle name="Bad 3" xfId="3960"/>
    <cellStyle name="Bad 4" xfId="3961"/>
    <cellStyle name="Bangchu" xfId="3962"/>
    <cellStyle name="Bi?nh th???ng_Works-Seperate" xfId="3963"/>
    <cellStyle name="BILL제목" xfId="3964"/>
    <cellStyle name="Bình thường 2" xfId="3965"/>
    <cellStyle name="Bình Thường_Sheet1" xfId="3966"/>
    <cellStyle name="Body" xfId="3967"/>
    <cellStyle name="Body 2" xfId="3968"/>
    <cellStyle name="Body 3" xfId="3969"/>
    <cellStyle name="Body 4" xfId="3970"/>
    <cellStyle name="Body_Phụ lục trình thực hienj các chính sách" xfId="3971"/>
    <cellStyle name="book" xfId="3972"/>
    <cellStyle name="C?AØ_¿?¾÷CoE² " xfId="3973"/>
    <cellStyle name="C~1" xfId="3974"/>
    <cellStyle name="Ç¥ÁØ_      " xfId="3975"/>
    <cellStyle name="C￥AØ_¿μ¾÷CoE² " xfId="3976"/>
    <cellStyle name="Ç¥ÁØ_±¸¹Ì´ëÃ¥" xfId="3977"/>
    <cellStyle name="C￥AØ_≫c¾÷ºIº° AN°e " xfId="3978"/>
    <cellStyle name="Ç¥ÁØ_MARSHALL TEST" xfId="3979"/>
    <cellStyle name="C￥AØ_Sheet1_¿μ¾÷CoE² " xfId="3980"/>
    <cellStyle name="Ç¥ÁØ_ÿÿÿÿÿÿ_4_ÃÑÇÕ°è " xfId="3981"/>
    <cellStyle name="Calc Currency (0)" xfId="3982"/>
    <cellStyle name="Calc Currency (0) 2" xfId="3983"/>
    <cellStyle name="Calc Currency (0) 2 2" xfId="3984"/>
    <cellStyle name="Calc Currency (0) 3" xfId="3985"/>
    <cellStyle name="Calc Currency (0) 3 2" xfId="3986"/>
    <cellStyle name="Calc Currency (0) 4" xfId="3987"/>
    <cellStyle name="Calc Currency (0) 5" xfId="3988"/>
    <cellStyle name="Calc Currency (0) 6" xfId="3989"/>
    <cellStyle name="Calc Currency (0) 7" xfId="3990"/>
    <cellStyle name="Calc Currency (0)_13. Tong hop thang 9" xfId="3991"/>
    <cellStyle name="Calc Currency (2)" xfId="3992"/>
    <cellStyle name="Calc Currency (2) 2" xfId="3993"/>
    <cellStyle name="Calc Currency (2) 3" xfId="3994"/>
    <cellStyle name="Calc Currency (2)_Thành phố-Nhu cau CCTL 2016" xfId="3995"/>
    <cellStyle name="Calc Percent (0)" xfId="3996"/>
    <cellStyle name="Calc Percent (0) 2" xfId="3997"/>
    <cellStyle name="Calc Percent (0) 3" xfId="3998"/>
    <cellStyle name="Calc Percent (0)_Thành phố-Nhu cau CCTL 2016" xfId="3999"/>
    <cellStyle name="Calc Percent (1)" xfId="4000"/>
    <cellStyle name="Calc Percent (1) 2" xfId="4001"/>
    <cellStyle name="Calc Percent (1) 3" xfId="4002"/>
    <cellStyle name="Calc Percent (1)_Thành phố-Nhu cau CCTL 2016" xfId="4003"/>
    <cellStyle name="Calc Percent (2)" xfId="4004"/>
    <cellStyle name="Calc Percent (2) 2" xfId="4005"/>
    <cellStyle name="Calc Percent (2) 3" xfId="4006"/>
    <cellStyle name="Calc Percent (2)_ra soat phan cap 1 (cuoi in ra)" xfId="4007"/>
    <cellStyle name="Calc Units (0)" xfId="4008"/>
    <cellStyle name="Calc Units (0) 2" xfId="4009"/>
    <cellStyle name="Calc Units (0) 3" xfId="4010"/>
    <cellStyle name="Calc Units (0)_Thành phố-Nhu cau CCTL 2016" xfId="4011"/>
    <cellStyle name="Calc Units (1)" xfId="4012"/>
    <cellStyle name="Calc Units (1) 2" xfId="4013"/>
    <cellStyle name="Calc Units (1) 3" xfId="4014"/>
    <cellStyle name="Calc Units (1)_Thành phố-Nhu cau CCTL 2016" xfId="4015"/>
    <cellStyle name="Calc Units (2)" xfId="4016"/>
    <cellStyle name="Calc Units (2) 2" xfId="4017"/>
    <cellStyle name="Calc Units (2) 3" xfId="4018"/>
    <cellStyle name="Calc Units (2)_Thành phố-Nhu cau CCTL 2016" xfId="4019"/>
    <cellStyle name="Calculation 2" xfId="4020"/>
    <cellStyle name="Calculation 2 2" xfId="4021"/>
    <cellStyle name="Calculation 3" xfId="4022"/>
    <cellStyle name="Calculation 4" xfId="4023"/>
    <cellStyle name="category" xfId="4024"/>
    <cellStyle name="CC1" xfId="4025"/>
    <cellStyle name="CC2" xfId="4026"/>
    <cellStyle name="CC2 2" xfId="4027"/>
    <cellStyle name="CC2 2 10" xfId="4028"/>
    <cellStyle name="CC2 2 10 2" xfId="4029"/>
    <cellStyle name="CC2 2 11" xfId="4030"/>
    <cellStyle name="CC2 2 11 2" xfId="4031"/>
    <cellStyle name="CC2 2 12" xfId="4032"/>
    <cellStyle name="CC2 2 12 2" xfId="4033"/>
    <cellStyle name="CC2 2 13" xfId="4034"/>
    <cellStyle name="CC2 2 13 2" xfId="4035"/>
    <cellStyle name="CC2 2 14" xfId="4036"/>
    <cellStyle name="CC2 2 14 2" xfId="4037"/>
    <cellStyle name="CC2 2 15" xfId="4038"/>
    <cellStyle name="CC2 2 15 2" xfId="4039"/>
    <cellStyle name="CC2 2 16" xfId="4040"/>
    <cellStyle name="CC2 2 16 2" xfId="4041"/>
    <cellStyle name="CC2 2 17" xfId="4042"/>
    <cellStyle name="CC2 2 17 2" xfId="4043"/>
    <cellStyle name="CC2 2 18" xfId="4044"/>
    <cellStyle name="CC2 2 18 2" xfId="4045"/>
    <cellStyle name="CC2 2 19" xfId="4046"/>
    <cellStyle name="CC2 2 19 2" xfId="4047"/>
    <cellStyle name="CC2 2 2" xfId="4048"/>
    <cellStyle name="CC2 2 2 10" xfId="4049"/>
    <cellStyle name="CC2 2 2 10 2" xfId="4050"/>
    <cellStyle name="CC2 2 2 11" xfId="4051"/>
    <cellStyle name="CC2 2 2 11 2" xfId="4052"/>
    <cellStyle name="CC2 2 2 12" xfId="4053"/>
    <cellStyle name="CC2 2 2 12 2" xfId="4054"/>
    <cellStyle name="CC2 2 2 13" xfId="4055"/>
    <cellStyle name="CC2 2 2 13 2" xfId="4056"/>
    <cellStyle name="CC2 2 2 14" xfId="4057"/>
    <cellStyle name="CC2 2 2 15" xfId="4058"/>
    <cellStyle name="CC2 2 2 2" xfId="4059"/>
    <cellStyle name="CC2 2 2 2 2" xfId="4060"/>
    <cellStyle name="CC2 2 2 2 2 2" xfId="4061"/>
    <cellStyle name="CC2 2 2 2 3" xfId="4062"/>
    <cellStyle name="CC2 2 2 2 3 2" xfId="4063"/>
    <cellStyle name="CC2 2 2 2 4" xfId="4064"/>
    <cellStyle name="CC2 2 2 2 4 2" xfId="4065"/>
    <cellStyle name="CC2 2 2 2 5" xfId="4066"/>
    <cellStyle name="CC2 2 2 2 6" xfId="4067"/>
    <cellStyle name="CC2 2 2 3" xfId="4068"/>
    <cellStyle name="CC2 2 2 3 2" xfId="4069"/>
    <cellStyle name="CC2 2 2 3 2 2" xfId="4070"/>
    <cellStyle name="CC2 2 2 3 3" xfId="4071"/>
    <cellStyle name="CC2 2 2 3 3 2" xfId="4072"/>
    <cellStyle name="CC2 2 2 3 4" xfId="4073"/>
    <cellStyle name="CC2 2 2 3 4 2" xfId="4074"/>
    <cellStyle name="CC2 2 2 3 5" xfId="4075"/>
    <cellStyle name="CC2 2 2 3 6" xfId="4076"/>
    <cellStyle name="CC2 2 2 4" xfId="4077"/>
    <cellStyle name="CC2 2 2 4 2" xfId="4078"/>
    <cellStyle name="CC2 2 2 4 2 2" xfId="4079"/>
    <cellStyle name="CC2 2 2 4 3" xfId="4080"/>
    <cellStyle name="CC2 2 2 4 3 2" xfId="4081"/>
    <cellStyle name="CC2 2 2 4 4" xfId="4082"/>
    <cellStyle name="CC2 2 2 4 4 2" xfId="4083"/>
    <cellStyle name="CC2 2 2 4 5" xfId="4084"/>
    <cellStyle name="CC2 2 2 4 6" xfId="4085"/>
    <cellStyle name="CC2 2 2 5" xfId="4086"/>
    <cellStyle name="CC2 2 2 5 2" xfId="4087"/>
    <cellStyle name="CC2 2 2 5 2 2" xfId="4088"/>
    <cellStyle name="CC2 2 2 5 3" xfId="4089"/>
    <cellStyle name="CC2 2 2 5 3 2" xfId="4090"/>
    <cellStyle name="CC2 2 2 5 4" xfId="4091"/>
    <cellStyle name="CC2 2 2 5 4 2" xfId="4092"/>
    <cellStyle name="CC2 2 2 5 5" xfId="4093"/>
    <cellStyle name="CC2 2 2 5 6" xfId="4094"/>
    <cellStyle name="CC2 2 2 6" xfId="4095"/>
    <cellStyle name="CC2 2 2 6 2" xfId="4096"/>
    <cellStyle name="CC2 2 2 7" xfId="4097"/>
    <cellStyle name="CC2 2 2 7 2" xfId="4098"/>
    <cellStyle name="CC2 2 2 8" xfId="4099"/>
    <cellStyle name="CC2 2 2 8 2" xfId="4100"/>
    <cellStyle name="CC2 2 2 9" xfId="4101"/>
    <cellStyle name="CC2 2 2 9 2" xfId="4102"/>
    <cellStyle name="CC2 2 20" xfId="4103"/>
    <cellStyle name="CC2 2 3" xfId="4104"/>
    <cellStyle name="CC2 2 3 10" xfId="4105"/>
    <cellStyle name="CC2 2 3 10 2" xfId="4106"/>
    <cellStyle name="CC2 2 3 11" xfId="4107"/>
    <cellStyle name="CC2 2 3 11 2" xfId="4108"/>
    <cellStyle name="CC2 2 3 12" xfId="4109"/>
    <cellStyle name="CC2 2 3 12 2" xfId="4110"/>
    <cellStyle name="CC2 2 3 13" xfId="4111"/>
    <cellStyle name="CC2 2 3 13 2" xfId="4112"/>
    <cellStyle name="CC2 2 3 14" xfId="4113"/>
    <cellStyle name="CC2 2 3 15" xfId="4114"/>
    <cellStyle name="CC2 2 3 2" xfId="4115"/>
    <cellStyle name="CC2 2 3 2 2" xfId="4116"/>
    <cellStyle name="CC2 2 3 2 2 2" xfId="4117"/>
    <cellStyle name="CC2 2 3 2 3" xfId="4118"/>
    <cellStyle name="CC2 2 3 2 3 2" xfId="4119"/>
    <cellStyle name="CC2 2 3 2 4" xfId="4120"/>
    <cellStyle name="CC2 2 3 2 4 2" xfId="4121"/>
    <cellStyle name="CC2 2 3 2 5" xfId="4122"/>
    <cellStyle name="CC2 2 3 2 6" xfId="4123"/>
    <cellStyle name="CC2 2 3 3" xfId="4124"/>
    <cellStyle name="CC2 2 3 3 2" xfId="4125"/>
    <cellStyle name="CC2 2 3 3 2 2" xfId="4126"/>
    <cellStyle name="CC2 2 3 3 3" xfId="4127"/>
    <cellStyle name="CC2 2 3 3 3 2" xfId="4128"/>
    <cellStyle name="CC2 2 3 3 4" xfId="4129"/>
    <cellStyle name="CC2 2 3 3 4 2" xfId="4130"/>
    <cellStyle name="CC2 2 3 3 5" xfId="4131"/>
    <cellStyle name="CC2 2 3 3 6" xfId="4132"/>
    <cellStyle name="CC2 2 3 4" xfId="4133"/>
    <cellStyle name="CC2 2 3 4 2" xfId="4134"/>
    <cellStyle name="CC2 2 3 4 2 2" xfId="4135"/>
    <cellStyle name="CC2 2 3 4 3" xfId="4136"/>
    <cellStyle name="CC2 2 3 4 3 2" xfId="4137"/>
    <cellStyle name="CC2 2 3 4 4" xfId="4138"/>
    <cellStyle name="CC2 2 3 4 4 2" xfId="4139"/>
    <cellStyle name="CC2 2 3 4 5" xfId="4140"/>
    <cellStyle name="CC2 2 3 4 6" xfId="4141"/>
    <cellStyle name="CC2 2 3 5" xfId="4142"/>
    <cellStyle name="CC2 2 3 5 2" xfId="4143"/>
    <cellStyle name="CC2 2 3 5 2 2" xfId="4144"/>
    <cellStyle name="CC2 2 3 5 3" xfId="4145"/>
    <cellStyle name="CC2 2 3 5 3 2" xfId="4146"/>
    <cellStyle name="CC2 2 3 5 4" xfId="4147"/>
    <cellStyle name="CC2 2 3 5 4 2" xfId="4148"/>
    <cellStyle name="CC2 2 3 5 5" xfId="4149"/>
    <cellStyle name="CC2 2 3 5 6" xfId="4150"/>
    <cellStyle name="CC2 2 3 6" xfId="4151"/>
    <cellStyle name="CC2 2 3 6 2" xfId="4152"/>
    <cellStyle name="CC2 2 3 7" xfId="4153"/>
    <cellStyle name="CC2 2 3 7 2" xfId="4154"/>
    <cellStyle name="CC2 2 3 8" xfId="4155"/>
    <cellStyle name="CC2 2 3 8 2" xfId="4156"/>
    <cellStyle name="CC2 2 3 9" xfId="4157"/>
    <cellStyle name="CC2 2 3 9 2" xfId="4158"/>
    <cellStyle name="CC2 2 4" xfId="4159"/>
    <cellStyle name="CC2 2 4 10" xfId="4160"/>
    <cellStyle name="CC2 2 4 10 2" xfId="4161"/>
    <cellStyle name="CC2 2 4 11" xfId="4162"/>
    <cellStyle name="CC2 2 4 11 2" xfId="4163"/>
    <cellStyle name="CC2 2 4 12" xfId="4164"/>
    <cellStyle name="CC2 2 4 12 2" xfId="4165"/>
    <cellStyle name="CC2 2 4 13" xfId="4166"/>
    <cellStyle name="CC2 2 4 13 2" xfId="4167"/>
    <cellStyle name="CC2 2 4 14" xfId="4168"/>
    <cellStyle name="CC2 2 4 15" xfId="4169"/>
    <cellStyle name="CC2 2 4 2" xfId="4170"/>
    <cellStyle name="CC2 2 4 2 2" xfId="4171"/>
    <cellStyle name="CC2 2 4 2 2 2" xfId="4172"/>
    <cellStyle name="CC2 2 4 2 3" xfId="4173"/>
    <cellStyle name="CC2 2 4 2 3 2" xfId="4174"/>
    <cellStyle name="CC2 2 4 2 4" xfId="4175"/>
    <cellStyle name="CC2 2 4 2 4 2" xfId="4176"/>
    <cellStyle name="CC2 2 4 2 5" xfId="4177"/>
    <cellStyle name="CC2 2 4 2 6" xfId="4178"/>
    <cellStyle name="CC2 2 4 3" xfId="4179"/>
    <cellStyle name="CC2 2 4 3 2" xfId="4180"/>
    <cellStyle name="CC2 2 4 3 2 2" xfId="4181"/>
    <cellStyle name="CC2 2 4 3 3" xfId="4182"/>
    <cellStyle name="CC2 2 4 3 3 2" xfId="4183"/>
    <cellStyle name="CC2 2 4 3 4" xfId="4184"/>
    <cellStyle name="CC2 2 4 3 4 2" xfId="4185"/>
    <cellStyle name="CC2 2 4 3 5" xfId="4186"/>
    <cellStyle name="CC2 2 4 3 6" xfId="4187"/>
    <cellStyle name="CC2 2 4 4" xfId="4188"/>
    <cellStyle name="CC2 2 4 4 2" xfId="4189"/>
    <cellStyle name="CC2 2 4 4 2 2" xfId="4190"/>
    <cellStyle name="CC2 2 4 4 3" xfId="4191"/>
    <cellStyle name="CC2 2 4 4 3 2" xfId="4192"/>
    <cellStyle name="CC2 2 4 4 4" xfId="4193"/>
    <cellStyle name="CC2 2 4 4 4 2" xfId="4194"/>
    <cellStyle name="CC2 2 4 4 5" xfId="4195"/>
    <cellStyle name="CC2 2 4 4 6" xfId="4196"/>
    <cellStyle name="CC2 2 4 5" xfId="4197"/>
    <cellStyle name="CC2 2 4 5 2" xfId="4198"/>
    <cellStyle name="CC2 2 4 5 2 2" xfId="4199"/>
    <cellStyle name="CC2 2 4 5 3" xfId="4200"/>
    <cellStyle name="CC2 2 4 5 3 2" xfId="4201"/>
    <cellStyle name="CC2 2 4 5 4" xfId="4202"/>
    <cellStyle name="CC2 2 4 5 4 2" xfId="4203"/>
    <cellStyle name="CC2 2 4 5 5" xfId="4204"/>
    <cellStyle name="CC2 2 4 5 6" xfId="4205"/>
    <cellStyle name="CC2 2 4 6" xfId="4206"/>
    <cellStyle name="CC2 2 4 6 2" xfId="4207"/>
    <cellStyle name="CC2 2 4 7" xfId="4208"/>
    <cellStyle name="CC2 2 4 7 2" xfId="4209"/>
    <cellStyle name="CC2 2 4 8" xfId="4210"/>
    <cellStyle name="CC2 2 4 8 2" xfId="4211"/>
    <cellStyle name="CC2 2 4 9" xfId="4212"/>
    <cellStyle name="CC2 2 4 9 2" xfId="4213"/>
    <cellStyle name="CC2 2 5" xfId="4214"/>
    <cellStyle name="CC2 2 5 10" xfId="4215"/>
    <cellStyle name="CC2 2 5 10 2" xfId="4216"/>
    <cellStyle name="CC2 2 5 11" xfId="4217"/>
    <cellStyle name="CC2 2 5 11 2" xfId="4218"/>
    <cellStyle name="CC2 2 5 12" xfId="4219"/>
    <cellStyle name="CC2 2 5 12 2" xfId="4220"/>
    <cellStyle name="CC2 2 5 13" xfId="4221"/>
    <cellStyle name="CC2 2 5 13 2" xfId="4222"/>
    <cellStyle name="CC2 2 5 14" xfId="4223"/>
    <cellStyle name="CC2 2 5 15" xfId="4224"/>
    <cellStyle name="CC2 2 5 2" xfId="4225"/>
    <cellStyle name="CC2 2 5 2 2" xfId="4226"/>
    <cellStyle name="CC2 2 5 2 2 2" xfId="4227"/>
    <cellStyle name="CC2 2 5 2 3" xfId="4228"/>
    <cellStyle name="CC2 2 5 2 3 2" xfId="4229"/>
    <cellStyle name="CC2 2 5 2 4" xfId="4230"/>
    <cellStyle name="CC2 2 5 2 4 2" xfId="4231"/>
    <cellStyle name="CC2 2 5 2 5" xfId="4232"/>
    <cellStyle name="CC2 2 5 2 6" xfId="4233"/>
    <cellStyle name="CC2 2 5 3" xfId="4234"/>
    <cellStyle name="CC2 2 5 3 2" xfId="4235"/>
    <cellStyle name="CC2 2 5 3 2 2" xfId="4236"/>
    <cellStyle name="CC2 2 5 3 3" xfId="4237"/>
    <cellStyle name="CC2 2 5 3 3 2" xfId="4238"/>
    <cellStyle name="CC2 2 5 3 4" xfId="4239"/>
    <cellStyle name="CC2 2 5 3 4 2" xfId="4240"/>
    <cellStyle name="CC2 2 5 3 5" xfId="4241"/>
    <cellStyle name="CC2 2 5 3 6" xfId="4242"/>
    <cellStyle name="CC2 2 5 4" xfId="4243"/>
    <cellStyle name="CC2 2 5 4 2" xfId="4244"/>
    <cellStyle name="CC2 2 5 4 2 2" xfId="4245"/>
    <cellStyle name="CC2 2 5 4 3" xfId="4246"/>
    <cellStyle name="CC2 2 5 4 3 2" xfId="4247"/>
    <cellStyle name="CC2 2 5 4 4" xfId="4248"/>
    <cellStyle name="CC2 2 5 4 4 2" xfId="4249"/>
    <cellStyle name="CC2 2 5 4 5" xfId="4250"/>
    <cellStyle name="CC2 2 5 4 6" xfId="4251"/>
    <cellStyle name="CC2 2 5 5" xfId="4252"/>
    <cellStyle name="CC2 2 5 5 2" xfId="4253"/>
    <cellStyle name="CC2 2 5 5 2 2" xfId="4254"/>
    <cellStyle name="CC2 2 5 5 3" xfId="4255"/>
    <cellStyle name="CC2 2 5 5 3 2" xfId="4256"/>
    <cellStyle name="CC2 2 5 5 4" xfId="4257"/>
    <cellStyle name="CC2 2 5 5 4 2" xfId="4258"/>
    <cellStyle name="CC2 2 5 5 5" xfId="4259"/>
    <cellStyle name="CC2 2 5 5 6" xfId="4260"/>
    <cellStyle name="CC2 2 5 6" xfId="4261"/>
    <cellStyle name="CC2 2 5 6 2" xfId="4262"/>
    <cellStyle name="CC2 2 5 7" xfId="4263"/>
    <cellStyle name="CC2 2 5 7 2" xfId="4264"/>
    <cellStyle name="CC2 2 5 8" xfId="4265"/>
    <cellStyle name="CC2 2 5 8 2" xfId="4266"/>
    <cellStyle name="CC2 2 5 9" xfId="4267"/>
    <cellStyle name="CC2 2 5 9 2" xfId="4268"/>
    <cellStyle name="CC2 2 6" xfId="4269"/>
    <cellStyle name="CC2 2 6 10" xfId="4270"/>
    <cellStyle name="CC2 2 6 10 2" xfId="4271"/>
    <cellStyle name="CC2 2 6 11" xfId="4272"/>
    <cellStyle name="CC2 2 6 11 2" xfId="4273"/>
    <cellStyle name="CC2 2 6 12" xfId="4274"/>
    <cellStyle name="CC2 2 6 12 2" xfId="4275"/>
    <cellStyle name="CC2 2 6 13" xfId="4276"/>
    <cellStyle name="CC2 2 6 13 2" xfId="4277"/>
    <cellStyle name="CC2 2 6 14" xfId="4278"/>
    <cellStyle name="CC2 2 6 15" xfId="4279"/>
    <cellStyle name="CC2 2 6 2" xfId="4280"/>
    <cellStyle name="CC2 2 6 2 2" xfId="4281"/>
    <cellStyle name="CC2 2 6 2 2 2" xfId="4282"/>
    <cellStyle name="CC2 2 6 2 3" xfId="4283"/>
    <cellStyle name="CC2 2 6 2 3 2" xfId="4284"/>
    <cellStyle name="CC2 2 6 2 4" xfId="4285"/>
    <cellStyle name="CC2 2 6 2 4 2" xfId="4286"/>
    <cellStyle name="CC2 2 6 2 5" xfId="4287"/>
    <cellStyle name="CC2 2 6 2 6" xfId="4288"/>
    <cellStyle name="CC2 2 6 3" xfId="4289"/>
    <cellStyle name="CC2 2 6 3 2" xfId="4290"/>
    <cellStyle name="CC2 2 6 3 2 2" xfId="4291"/>
    <cellStyle name="CC2 2 6 3 3" xfId="4292"/>
    <cellStyle name="CC2 2 6 3 3 2" xfId="4293"/>
    <cellStyle name="CC2 2 6 3 4" xfId="4294"/>
    <cellStyle name="CC2 2 6 3 4 2" xfId="4295"/>
    <cellStyle name="CC2 2 6 3 5" xfId="4296"/>
    <cellStyle name="CC2 2 6 3 6" xfId="4297"/>
    <cellStyle name="CC2 2 6 4" xfId="4298"/>
    <cellStyle name="CC2 2 6 4 2" xfId="4299"/>
    <cellStyle name="CC2 2 6 4 2 2" xfId="4300"/>
    <cellStyle name="CC2 2 6 4 3" xfId="4301"/>
    <cellStyle name="CC2 2 6 4 3 2" xfId="4302"/>
    <cellStyle name="CC2 2 6 4 4" xfId="4303"/>
    <cellStyle name="CC2 2 6 4 4 2" xfId="4304"/>
    <cellStyle name="CC2 2 6 4 5" xfId="4305"/>
    <cellStyle name="CC2 2 6 4 6" xfId="4306"/>
    <cellStyle name="CC2 2 6 5" xfId="4307"/>
    <cellStyle name="CC2 2 6 5 2" xfId="4308"/>
    <cellStyle name="CC2 2 6 5 2 2" xfId="4309"/>
    <cellStyle name="CC2 2 6 5 3" xfId="4310"/>
    <cellStyle name="CC2 2 6 5 3 2" xfId="4311"/>
    <cellStyle name="CC2 2 6 5 4" xfId="4312"/>
    <cellStyle name="CC2 2 6 5 4 2" xfId="4313"/>
    <cellStyle name="CC2 2 6 5 5" xfId="4314"/>
    <cellStyle name="CC2 2 6 5 6" xfId="4315"/>
    <cellStyle name="CC2 2 6 6" xfId="4316"/>
    <cellStyle name="CC2 2 6 6 2" xfId="4317"/>
    <cellStyle name="CC2 2 6 7" xfId="4318"/>
    <cellStyle name="CC2 2 6 7 2" xfId="4319"/>
    <cellStyle name="CC2 2 6 8" xfId="4320"/>
    <cellStyle name="CC2 2 6 8 2" xfId="4321"/>
    <cellStyle name="CC2 2 6 9" xfId="4322"/>
    <cellStyle name="CC2 2 6 9 2" xfId="4323"/>
    <cellStyle name="CC2 2 7" xfId="4324"/>
    <cellStyle name="CC2 2 7 2" xfId="4325"/>
    <cellStyle name="CC2 2 7 2 2" xfId="4326"/>
    <cellStyle name="CC2 2 7 3" xfId="4327"/>
    <cellStyle name="CC2 2 7 3 2" xfId="4328"/>
    <cellStyle name="CC2 2 7 4" xfId="4329"/>
    <cellStyle name="CC2 2 7 4 2" xfId="4330"/>
    <cellStyle name="CC2 2 7 5" xfId="4331"/>
    <cellStyle name="CC2 2 7 6" xfId="4332"/>
    <cellStyle name="CC2 2 8" xfId="4333"/>
    <cellStyle name="CC2 2 8 2" xfId="4334"/>
    <cellStyle name="CC2 2 8 2 2" xfId="4335"/>
    <cellStyle name="CC2 2 8 3" xfId="4336"/>
    <cellStyle name="CC2 2 8 3 2" xfId="4337"/>
    <cellStyle name="CC2 2 8 4" xfId="4338"/>
    <cellStyle name="CC2 2 8 4 2" xfId="4339"/>
    <cellStyle name="CC2 2 8 5" xfId="4340"/>
    <cellStyle name="CC2 2 8 6" xfId="4341"/>
    <cellStyle name="CC2 2 9" xfId="4342"/>
    <cellStyle name="CC2 2 9 2" xfId="4343"/>
    <cellStyle name="CC2 3" xfId="4344"/>
    <cellStyle name="CC2 3 2" xfId="4345"/>
    <cellStyle name="CC2 4" xfId="4346"/>
    <cellStyle name="CC2 4 2" xfId="4347"/>
    <cellStyle name="CC2 5" xfId="4348"/>
    <cellStyle name="Cerrency_Sheet2_XANGDAU" xfId="4349"/>
    <cellStyle name="chchuyen" xfId="4350"/>
    <cellStyle name="chchuyen 2" xfId="4351"/>
    <cellStyle name="chchuyen 2 10" xfId="4352"/>
    <cellStyle name="chchuyen 2 10 2" xfId="4353"/>
    <cellStyle name="chchuyen 2 11" xfId="4354"/>
    <cellStyle name="chchuyen 2 11 2" xfId="4355"/>
    <cellStyle name="chchuyen 2 12" xfId="4356"/>
    <cellStyle name="chchuyen 2 12 2" xfId="4357"/>
    <cellStyle name="chchuyen 2 13" xfId="4358"/>
    <cellStyle name="chchuyen 2 13 2" xfId="4359"/>
    <cellStyle name="chchuyen 2 14" xfId="4360"/>
    <cellStyle name="chchuyen 2 14 2" xfId="4361"/>
    <cellStyle name="chchuyen 2 15" xfId="4362"/>
    <cellStyle name="chchuyen 2 15 2" xfId="4363"/>
    <cellStyle name="chchuyen 2 16" xfId="4364"/>
    <cellStyle name="chchuyen 2 16 2" xfId="4365"/>
    <cellStyle name="chchuyen 2 17" xfId="4366"/>
    <cellStyle name="chchuyen 2 17 2" xfId="4367"/>
    <cellStyle name="chchuyen 2 18" xfId="4368"/>
    <cellStyle name="chchuyen 2 18 2" xfId="4369"/>
    <cellStyle name="chchuyen 2 19" xfId="4370"/>
    <cellStyle name="chchuyen 2 19 2" xfId="4371"/>
    <cellStyle name="chchuyen 2 2" xfId="4372"/>
    <cellStyle name="chchuyen 2 2 10" xfId="4373"/>
    <cellStyle name="chchuyen 2 2 10 2" xfId="4374"/>
    <cellStyle name="chchuyen 2 2 11" xfId="4375"/>
    <cellStyle name="chchuyen 2 2 11 2" xfId="4376"/>
    <cellStyle name="chchuyen 2 2 12" xfId="4377"/>
    <cellStyle name="chchuyen 2 2 12 2" xfId="4378"/>
    <cellStyle name="chchuyen 2 2 13" xfId="4379"/>
    <cellStyle name="chchuyen 2 2 13 2" xfId="4380"/>
    <cellStyle name="chchuyen 2 2 14" xfId="4381"/>
    <cellStyle name="chchuyen 2 2 15" xfId="4382"/>
    <cellStyle name="chchuyen 2 2 2" xfId="4383"/>
    <cellStyle name="chchuyen 2 2 2 2" xfId="4384"/>
    <cellStyle name="chchuyen 2 2 2 2 2" xfId="4385"/>
    <cellStyle name="chchuyen 2 2 2 3" xfId="4386"/>
    <cellStyle name="chchuyen 2 2 2 3 2" xfId="4387"/>
    <cellStyle name="chchuyen 2 2 2 4" xfId="4388"/>
    <cellStyle name="chchuyen 2 2 2 4 2" xfId="4389"/>
    <cellStyle name="chchuyen 2 2 2 5" xfId="4390"/>
    <cellStyle name="chchuyen 2 2 2 6" xfId="4391"/>
    <cellStyle name="chchuyen 2 2 3" xfId="4392"/>
    <cellStyle name="chchuyen 2 2 3 2" xfId="4393"/>
    <cellStyle name="chchuyen 2 2 3 2 2" xfId="4394"/>
    <cellStyle name="chchuyen 2 2 3 3" xfId="4395"/>
    <cellStyle name="chchuyen 2 2 3 3 2" xfId="4396"/>
    <cellStyle name="chchuyen 2 2 3 4" xfId="4397"/>
    <cellStyle name="chchuyen 2 2 3 4 2" xfId="4398"/>
    <cellStyle name="chchuyen 2 2 3 5" xfId="4399"/>
    <cellStyle name="chchuyen 2 2 3 6" xfId="4400"/>
    <cellStyle name="chchuyen 2 2 4" xfId="4401"/>
    <cellStyle name="chchuyen 2 2 4 2" xfId="4402"/>
    <cellStyle name="chchuyen 2 2 4 2 2" xfId="4403"/>
    <cellStyle name="chchuyen 2 2 4 3" xfId="4404"/>
    <cellStyle name="chchuyen 2 2 4 3 2" xfId="4405"/>
    <cellStyle name="chchuyen 2 2 4 4" xfId="4406"/>
    <cellStyle name="chchuyen 2 2 4 4 2" xfId="4407"/>
    <cellStyle name="chchuyen 2 2 4 5" xfId="4408"/>
    <cellStyle name="chchuyen 2 2 4 6" xfId="4409"/>
    <cellStyle name="chchuyen 2 2 5" xfId="4410"/>
    <cellStyle name="chchuyen 2 2 5 2" xfId="4411"/>
    <cellStyle name="chchuyen 2 2 5 2 2" xfId="4412"/>
    <cellStyle name="chchuyen 2 2 5 3" xfId="4413"/>
    <cellStyle name="chchuyen 2 2 5 3 2" xfId="4414"/>
    <cellStyle name="chchuyen 2 2 5 4" xfId="4415"/>
    <cellStyle name="chchuyen 2 2 5 4 2" xfId="4416"/>
    <cellStyle name="chchuyen 2 2 5 5" xfId="4417"/>
    <cellStyle name="chchuyen 2 2 5 6" xfId="4418"/>
    <cellStyle name="chchuyen 2 2 6" xfId="4419"/>
    <cellStyle name="chchuyen 2 2 6 2" xfId="4420"/>
    <cellStyle name="chchuyen 2 2 7" xfId="4421"/>
    <cellStyle name="chchuyen 2 2 7 2" xfId="4422"/>
    <cellStyle name="chchuyen 2 2 8" xfId="4423"/>
    <cellStyle name="chchuyen 2 2 8 2" xfId="4424"/>
    <cellStyle name="chchuyen 2 2 9" xfId="4425"/>
    <cellStyle name="chchuyen 2 2 9 2" xfId="4426"/>
    <cellStyle name="chchuyen 2 20" xfId="4427"/>
    <cellStyle name="chchuyen 2 3" xfId="4428"/>
    <cellStyle name="chchuyen 2 3 10" xfId="4429"/>
    <cellStyle name="chchuyen 2 3 10 2" xfId="4430"/>
    <cellStyle name="chchuyen 2 3 11" xfId="4431"/>
    <cellStyle name="chchuyen 2 3 11 2" xfId="4432"/>
    <cellStyle name="chchuyen 2 3 12" xfId="4433"/>
    <cellStyle name="chchuyen 2 3 12 2" xfId="4434"/>
    <cellStyle name="chchuyen 2 3 13" xfId="4435"/>
    <cellStyle name="chchuyen 2 3 13 2" xfId="4436"/>
    <cellStyle name="chchuyen 2 3 14" xfId="4437"/>
    <cellStyle name="chchuyen 2 3 15" xfId="4438"/>
    <cellStyle name="chchuyen 2 3 2" xfId="4439"/>
    <cellStyle name="chchuyen 2 3 2 2" xfId="4440"/>
    <cellStyle name="chchuyen 2 3 2 2 2" xfId="4441"/>
    <cellStyle name="chchuyen 2 3 2 3" xfId="4442"/>
    <cellStyle name="chchuyen 2 3 2 3 2" xfId="4443"/>
    <cellStyle name="chchuyen 2 3 2 4" xfId="4444"/>
    <cellStyle name="chchuyen 2 3 2 4 2" xfId="4445"/>
    <cellStyle name="chchuyen 2 3 2 5" xfId="4446"/>
    <cellStyle name="chchuyen 2 3 2 6" xfId="4447"/>
    <cellStyle name="chchuyen 2 3 3" xfId="4448"/>
    <cellStyle name="chchuyen 2 3 3 2" xfId="4449"/>
    <cellStyle name="chchuyen 2 3 3 2 2" xfId="4450"/>
    <cellStyle name="chchuyen 2 3 3 3" xfId="4451"/>
    <cellStyle name="chchuyen 2 3 3 3 2" xfId="4452"/>
    <cellStyle name="chchuyen 2 3 3 4" xfId="4453"/>
    <cellStyle name="chchuyen 2 3 3 4 2" xfId="4454"/>
    <cellStyle name="chchuyen 2 3 3 5" xfId="4455"/>
    <cellStyle name="chchuyen 2 3 3 6" xfId="4456"/>
    <cellStyle name="chchuyen 2 3 4" xfId="4457"/>
    <cellStyle name="chchuyen 2 3 4 2" xfId="4458"/>
    <cellStyle name="chchuyen 2 3 4 2 2" xfId="4459"/>
    <cellStyle name="chchuyen 2 3 4 3" xfId="4460"/>
    <cellStyle name="chchuyen 2 3 4 3 2" xfId="4461"/>
    <cellStyle name="chchuyen 2 3 4 4" xfId="4462"/>
    <cellStyle name="chchuyen 2 3 4 4 2" xfId="4463"/>
    <cellStyle name="chchuyen 2 3 4 5" xfId="4464"/>
    <cellStyle name="chchuyen 2 3 4 6" xfId="4465"/>
    <cellStyle name="chchuyen 2 3 5" xfId="4466"/>
    <cellStyle name="chchuyen 2 3 5 2" xfId="4467"/>
    <cellStyle name="chchuyen 2 3 5 2 2" xfId="4468"/>
    <cellStyle name="chchuyen 2 3 5 3" xfId="4469"/>
    <cellStyle name="chchuyen 2 3 5 3 2" xfId="4470"/>
    <cellStyle name="chchuyen 2 3 5 4" xfId="4471"/>
    <cellStyle name="chchuyen 2 3 5 4 2" xfId="4472"/>
    <cellStyle name="chchuyen 2 3 5 5" xfId="4473"/>
    <cellStyle name="chchuyen 2 3 5 6" xfId="4474"/>
    <cellStyle name="chchuyen 2 3 6" xfId="4475"/>
    <cellStyle name="chchuyen 2 3 6 2" xfId="4476"/>
    <cellStyle name="chchuyen 2 3 7" xfId="4477"/>
    <cellStyle name="chchuyen 2 3 7 2" xfId="4478"/>
    <cellStyle name="chchuyen 2 3 8" xfId="4479"/>
    <cellStyle name="chchuyen 2 3 8 2" xfId="4480"/>
    <cellStyle name="chchuyen 2 3 9" xfId="4481"/>
    <cellStyle name="chchuyen 2 3 9 2" xfId="4482"/>
    <cellStyle name="chchuyen 2 4" xfId="4483"/>
    <cellStyle name="chchuyen 2 4 10" xfId="4484"/>
    <cellStyle name="chchuyen 2 4 10 2" xfId="4485"/>
    <cellStyle name="chchuyen 2 4 11" xfId="4486"/>
    <cellStyle name="chchuyen 2 4 11 2" xfId="4487"/>
    <cellStyle name="chchuyen 2 4 12" xfId="4488"/>
    <cellStyle name="chchuyen 2 4 12 2" xfId="4489"/>
    <cellStyle name="chchuyen 2 4 13" xfId="4490"/>
    <cellStyle name="chchuyen 2 4 13 2" xfId="4491"/>
    <cellStyle name="chchuyen 2 4 14" xfId="4492"/>
    <cellStyle name="chchuyen 2 4 15" xfId="4493"/>
    <cellStyle name="chchuyen 2 4 2" xfId="4494"/>
    <cellStyle name="chchuyen 2 4 2 2" xfId="4495"/>
    <cellStyle name="chchuyen 2 4 2 2 2" xfId="4496"/>
    <cellStyle name="chchuyen 2 4 2 3" xfId="4497"/>
    <cellStyle name="chchuyen 2 4 2 3 2" xfId="4498"/>
    <cellStyle name="chchuyen 2 4 2 4" xfId="4499"/>
    <cellStyle name="chchuyen 2 4 2 4 2" xfId="4500"/>
    <cellStyle name="chchuyen 2 4 2 5" xfId="4501"/>
    <cellStyle name="chchuyen 2 4 2 6" xfId="4502"/>
    <cellStyle name="chchuyen 2 4 3" xfId="4503"/>
    <cellStyle name="chchuyen 2 4 3 2" xfId="4504"/>
    <cellStyle name="chchuyen 2 4 3 2 2" xfId="4505"/>
    <cellStyle name="chchuyen 2 4 3 3" xfId="4506"/>
    <cellStyle name="chchuyen 2 4 3 3 2" xfId="4507"/>
    <cellStyle name="chchuyen 2 4 3 4" xfId="4508"/>
    <cellStyle name="chchuyen 2 4 3 4 2" xfId="4509"/>
    <cellStyle name="chchuyen 2 4 3 5" xfId="4510"/>
    <cellStyle name="chchuyen 2 4 3 6" xfId="4511"/>
    <cellStyle name="chchuyen 2 4 4" xfId="4512"/>
    <cellStyle name="chchuyen 2 4 4 2" xfId="4513"/>
    <cellStyle name="chchuyen 2 4 4 2 2" xfId="4514"/>
    <cellStyle name="chchuyen 2 4 4 3" xfId="4515"/>
    <cellStyle name="chchuyen 2 4 4 3 2" xfId="4516"/>
    <cellStyle name="chchuyen 2 4 4 4" xfId="4517"/>
    <cellStyle name="chchuyen 2 4 4 4 2" xfId="4518"/>
    <cellStyle name="chchuyen 2 4 4 5" xfId="4519"/>
    <cellStyle name="chchuyen 2 4 4 6" xfId="4520"/>
    <cellStyle name="chchuyen 2 4 5" xfId="4521"/>
    <cellStyle name="chchuyen 2 4 5 2" xfId="4522"/>
    <cellStyle name="chchuyen 2 4 5 2 2" xfId="4523"/>
    <cellStyle name="chchuyen 2 4 5 3" xfId="4524"/>
    <cellStyle name="chchuyen 2 4 5 3 2" xfId="4525"/>
    <cellStyle name="chchuyen 2 4 5 4" xfId="4526"/>
    <cellStyle name="chchuyen 2 4 5 4 2" xfId="4527"/>
    <cellStyle name="chchuyen 2 4 5 5" xfId="4528"/>
    <cellStyle name="chchuyen 2 4 5 6" xfId="4529"/>
    <cellStyle name="chchuyen 2 4 6" xfId="4530"/>
    <cellStyle name="chchuyen 2 4 6 2" xfId="4531"/>
    <cellStyle name="chchuyen 2 4 7" xfId="4532"/>
    <cellStyle name="chchuyen 2 4 7 2" xfId="4533"/>
    <cellStyle name="chchuyen 2 4 8" xfId="4534"/>
    <cellStyle name="chchuyen 2 4 8 2" xfId="4535"/>
    <cellStyle name="chchuyen 2 4 9" xfId="4536"/>
    <cellStyle name="chchuyen 2 4 9 2" xfId="4537"/>
    <cellStyle name="chchuyen 2 5" xfId="4538"/>
    <cellStyle name="chchuyen 2 5 10" xfId="4539"/>
    <cellStyle name="chchuyen 2 5 10 2" xfId="4540"/>
    <cellStyle name="chchuyen 2 5 11" xfId="4541"/>
    <cellStyle name="chchuyen 2 5 11 2" xfId="4542"/>
    <cellStyle name="chchuyen 2 5 12" xfId="4543"/>
    <cellStyle name="chchuyen 2 5 12 2" xfId="4544"/>
    <cellStyle name="chchuyen 2 5 13" xfId="4545"/>
    <cellStyle name="chchuyen 2 5 13 2" xfId="4546"/>
    <cellStyle name="chchuyen 2 5 14" xfId="4547"/>
    <cellStyle name="chchuyen 2 5 15" xfId="4548"/>
    <cellStyle name="chchuyen 2 5 2" xfId="4549"/>
    <cellStyle name="chchuyen 2 5 2 2" xfId="4550"/>
    <cellStyle name="chchuyen 2 5 2 2 2" xfId="4551"/>
    <cellStyle name="chchuyen 2 5 2 3" xfId="4552"/>
    <cellStyle name="chchuyen 2 5 2 3 2" xfId="4553"/>
    <cellStyle name="chchuyen 2 5 2 4" xfId="4554"/>
    <cellStyle name="chchuyen 2 5 2 4 2" xfId="4555"/>
    <cellStyle name="chchuyen 2 5 2 5" xfId="4556"/>
    <cellStyle name="chchuyen 2 5 2 6" xfId="4557"/>
    <cellStyle name="chchuyen 2 5 3" xfId="4558"/>
    <cellStyle name="chchuyen 2 5 3 2" xfId="4559"/>
    <cellStyle name="chchuyen 2 5 3 2 2" xfId="4560"/>
    <cellStyle name="chchuyen 2 5 3 3" xfId="4561"/>
    <cellStyle name="chchuyen 2 5 3 3 2" xfId="4562"/>
    <cellStyle name="chchuyen 2 5 3 4" xfId="4563"/>
    <cellStyle name="chchuyen 2 5 3 4 2" xfId="4564"/>
    <cellStyle name="chchuyen 2 5 3 5" xfId="4565"/>
    <cellStyle name="chchuyen 2 5 3 6" xfId="4566"/>
    <cellStyle name="chchuyen 2 5 4" xfId="4567"/>
    <cellStyle name="chchuyen 2 5 4 2" xfId="4568"/>
    <cellStyle name="chchuyen 2 5 4 2 2" xfId="4569"/>
    <cellStyle name="chchuyen 2 5 4 3" xfId="4570"/>
    <cellStyle name="chchuyen 2 5 4 3 2" xfId="4571"/>
    <cellStyle name="chchuyen 2 5 4 4" xfId="4572"/>
    <cellStyle name="chchuyen 2 5 4 4 2" xfId="4573"/>
    <cellStyle name="chchuyen 2 5 4 5" xfId="4574"/>
    <cellStyle name="chchuyen 2 5 4 6" xfId="4575"/>
    <cellStyle name="chchuyen 2 5 5" xfId="4576"/>
    <cellStyle name="chchuyen 2 5 5 2" xfId="4577"/>
    <cellStyle name="chchuyen 2 5 5 2 2" xfId="4578"/>
    <cellStyle name="chchuyen 2 5 5 3" xfId="4579"/>
    <cellStyle name="chchuyen 2 5 5 3 2" xfId="4580"/>
    <cellStyle name="chchuyen 2 5 5 4" xfId="4581"/>
    <cellStyle name="chchuyen 2 5 5 4 2" xfId="4582"/>
    <cellStyle name="chchuyen 2 5 5 5" xfId="4583"/>
    <cellStyle name="chchuyen 2 5 5 6" xfId="4584"/>
    <cellStyle name="chchuyen 2 5 6" xfId="4585"/>
    <cellStyle name="chchuyen 2 5 6 2" xfId="4586"/>
    <cellStyle name="chchuyen 2 5 7" xfId="4587"/>
    <cellStyle name="chchuyen 2 5 7 2" xfId="4588"/>
    <cellStyle name="chchuyen 2 5 8" xfId="4589"/>
    <cellStyle name="chchuyen 2 5 8 2" xfId="4590"/>
    <cellStyle name="chchuyen 2 5 9" xfId="4591"/>
    <cellStyle name="chchuyen 2 5 9 2" xfId="4592"/>
    <cellStyle name="chchuyen 2 6" xfId="4593"/>
    <cellStyle name="chchuyen 2 6 10" xfId="4594"/>
    <cellStyle name="chchuyen 2 6 10 2" xfId="4595"/>
    <cellStyle name="chchuyen 2 6 11" xfId="4596"/>
    <cellStyle name="chchuyen 2 6 11 2" xfId="4597"/>
    <cellStyle name="chchuyen 2 6 12" xfId="4598"/>
    <cellStyle name="chchuyen 2 6 12 2" xfId="4599"/>
    <cellStyle name="chchuyen 2 6 13" xfId="4600"/>
    <cellStyle name="chchuyen 2 6 13 2" xfId="4601"/>
    <cellStyle name="chchuyen 2 6 14" xfId="4602"/>
    <cellStyle name="chchuyen 2 6 15" xfId="4603"/>
    <cellStyle name="chchuyen 2 6 2" xfId="4604"/>
    <cellStyle name="chchuyen 2 6 2 2" xfId="4605"/>
    <cellStyle name="chchuyen 2 6 2 2 2" xfId="4606"/>
    <cellStyle name="chchuyen 2 6 2 3" xfId="4607"/>
    <cellStyle name="chchuyen 2 6 2 3 2" xfId="4608"/>
    <cellStyle name="chchuyen 2 6 2 4" xfId="4609"/>
    <cellStyle name="chchuyen 2 6 2 4 2" xfId="4610"/>
    <cellStyle name="chchuyen 2 6 2 5" xfId="4611"/>
    <cellStyle name="chchuyen 2 6 2 6" xfId="4612"/>
    <cellStyle name="chchuyen 2 6 3" xfId="4613"/>
    <cellStyle name="chchuyen 2 6 3 2" xfId="4614"/>
    <cellStyle name="chchuyen 2 6 3 2 2" xfId="4615"/>
    <cellStyle name="chchuyen 2 6 3 3" xfId="4616"/>
    <cellStyle name="chchuyen 2 6 3 3 2" xfId="4617"/>
    <cellStyle name="chchuyen 2 6 3 4" xfId="4618"/>
    <cellStyle name="chchuyen 2 6 3 4 2" xfId="4619"/>
    <cellStyle name="chchuyen 2 6 3 5" xfId="4620"/>
    <cellStyle name="chchuyen 2 6 3 6" xfId="4621"/>
    <cellStyle name="chchuyen 2 6 4" xfId="4622"/>
    <cellStyle name="chchuyen 2 6 4 2" xfId="4623"/>
    <cellStyle name="chchuyen 2 6 4 2 2" xfId="4624"/>
    <cellStyle name="chchuyen 2 6 4 3" xfId="4625"/>
    <cellStyle name="chchuyen 2 6 4 3 2" xfId="4626"/>
    <cellStyle name="chchuyen 2 6 4 4" xfId="4627"/>
    <cellStyle name="chchuyen 2 6 4 4 2" xfId="4628"/>
    <cellStyle name="chchuyen 2 6 4 5" xfId="4629"/>
    <cellStyle name="chchuyen 2 6 4 6" xfId="4630"/>
    <cellStyle name="chchuyen 2 6 5" xfId="4631"/>
    <cellStyle name="chchuyen 2 6 5 2" xfId="4632"/>
    <cellStyle name="chchuyen 2 6 5 2 2" xfId="4633"/>
    <cellStyle name="chchuyen 2 6 5 3" xfId="4634"/>
    <cellStyle name="chchuyen 2 6 5 3 2" xfId="4635"/>
    <cellStyle name="chchuyen 2 6 5 4" xfId="4636"/>
    <cellStyle name="chchuyen 2 6 5 4 2" xfId="4637"/>
    <cellStyle name="chchuyen 2 6 5 5" xfId="4638"/>
    <cellStyle name="chchuyen 2 6 5 6" xfId="4639"/>
    <cellStyle name="chchuyen 2 6 6" xfId="4640"/>
    <cellStyle name="chchuyen 2 6 6 2" xfId="4641"/>
    <cellStyle name="chchuyen 2 6 7" xfId="4642"/>
    <cellStyle name="chchuyen 2 6 7 2" xfId="4643"/>
    <cellStyle name="chchuyen 2 6 8" xfId="4644"/>
    <cellStyle name="chchuyen 2 6 8 2" xfId="4645"/>
    <cellStyle name="chchuyen 2 6 9" xfId="4646"/>
    <cellStyle name="chchuyen 2 6 9 2" xfId="4647"/>
    <cellStyle name="chchuyen 2 7" xfId="4648"/>
    <cellStyle name="chchuyen 2 7 2" xfId="4649"/>
    <cellStyle name="chchuyen 2 7 2 2" xfId="4650"/>
    <cellStyle name="chchuyen 2 7 3" xfId="4651"/>
    <cellStyle name="chchuyen 2 7 3 2" xfId="4652"/>
    <cellStyle name="chchuyen 2 7 4" xfId="4653"/>
    <cellStyle name="chchuyen 2 7 4 2" xfId="4654"/>
    <cellStyle name="chchuyen 2 7 5" xfId="4655"/>
    <cellStyle name="chchuyen 2 7 6" xfId="4656"/>
    <cellStyle name="chchuyen 2 8" xfId="4657"/>
    <cellStyle name="chchuyen 2 8 2" xfId="4658"/>
    <cellStyle name="chchuyen 2 8 2 2" xfId="4659"/>
    <cellStyle name="chchuyen 2 8 3" xfId="4660"/>
    <cellStyle name="chchuyen 2 8 3 2" xfId="4661"/>
    <cellStyle name="chchuyen 2 8 4" xfId="4662"/>
    <cellStyle name="chchuyen 2 8 4 2" xfId="4663"/>
    <cellStyle name="chchuyen 2 8 5" xfId="4664"/>
    <cellStyle name="chchuyen 2 8 6" xfId="4665"/>
    <cellStyle name="chchuyen 2 9" xfId="4666"/>
    <cellStyle name="chchuyen 2 9 2" xfId="4667"/>
    <cellStyle name="chchuyen 3" xfId="4668"/>
    <cellStyle name="chchuyen 3 2" xfId="4669"/>
    <cellStyle name="chchuyen 4" xfId="4670"/>
    <cellStyle name="chchuyen 4 2" xfId="4671"/>
    <cellStyle name="chchuyen 5" xfId="4672"/>
    <cellStyle name="Check Cell 2" xfId="4673"/>
    <cellStyle name="Check Cell 3" xfId="4674"/>
    <cellStyle name="Check Cell 4" xfId="4675"/>
    <cellStyle name="Chi phÝ kh¸c_Book1" xfId="4676"/>
    <cellStyle name="chu" xfId="4677"/>
    <cellStyle name="CHUONG" xfId="4678"/>
    <cellStyle name="Comma  - Style1" xfId="4679"/>
    <cellStyle name="Comma  - Style1 2" xfId="4680"/>
    <cellStyle name="Comma  - Style1 3" xfId="4681"/>
    <cellStyle name="Comma  - Style1 4" xfId="4682"/>
    <cellStyle name="Comma  - Style1_Phụ lục trình thực hienj các chính sách" xfId="4683"/>
    <cellStyle name="Comma  - Style2" xfId="4684"/>
    <cellStyle name="Comma  - Style2 2" xfId="4685"/>
    <cellStyle name="Comma  - Style2 3" xfId="4686"/>
    <cellStyle name="Comma  - Style2 4" xfId="4687"/>
    <cellStyle name="Comma  - Style2_Phụ lục trình thực hienj các chính sách" xfId="4688"/>
    <cellStyle name="Comma  - Style3" xfId="4689"/>
    <cellStyle name="Comma  - Style3 2" xfId="4690"/>
    <cellStyle name="Comma  - Style3 3" xfId="4691"/>
    <cellStyle name="Comma  - Style3 4" xfId="4692"/>
    <cellStyle name="Comma  - Style3_Phụ lục trình thực hienj các chính sách" xfId="4693"/>
    <cellStyle name="Comma  - Style4" xfId="4694"/>
    <cellStyle name="Comma  - Style4 2" xfId="4695"/>
    <cellStyle name="Comma  - Style4 3" xfId="4696"/>
    <cellStyle name="Comma  - Style4 4" xfId="4697"/>
    <cellStyle name="Comma  - Style4_Phụ lục trình thực hienj các chính sách" xfId="4698"/>
    <cellStyle name="Comma  - Style5" xfId="4699"/>
    <cellStyle name="Comma  - Style5 2" xfId="4700"/>
    <cellStyle name="Comma  - Style5 3" xfId="4701"/>
    <cellStyle name="Comma  - Style5 4" xfId="4702"/>
    <cellStyle name="Comma  - Style5_Phụ lục trình thực hienj các chính sách" xfId="4703"/>
    <cellStyle name="Comma  - Style6" xfId="4704"/>
    <cellStyle name="Comma  - Style6 2" xfId="4705"/>
    <cellStyle name="Comma  - Style6 3" xfId="4706"/>
    <cellStyle name="Comma  - Style6 4" xfId="4707"/>
    <cellStyle name="Comma  - Style6_Phụ lục trình thực hienj các chính sách" xfId="4708"/>
    <cellStyle name="Comma  - Style7" xfId="4709"/>
    <cellStyle name="Comma  - Style7 2" xfId="4710"/>
    <cellStyle name="Comma  - Style7 3" xfId="4711"/>
    <cellStyle name="Comma  - Style7 4" xfId="4712"/>
    <cellStyle name="Comma  - Style7_Phụ lục trình thực hienj các chính sách" xfId="4713"/>
    <cellStyle name="Comma  - Style8" xfId="4714"/>
    <cellStyle name="Comma  - Style8 2" xfId="4715"/>
    <cellStyle name="Comma  - Style8 3" xfId="4716"/>
    <cellStyle name="Comma  - Style8 4" xfId="4717"/>
    <cellStyle name="Comma  - Style8_Phụ lục trình thực hienj các chính sách" xfId="4718"/>
    <cellStyle name="Comma [0] 2" xfId="4719"/>
    <cellStyle name="Comma [0] 2 2" xfId="4720"/>
    <cellStyle name="Comma [0] 2 3" xfId="4721"/>
    <cellStyle name="Comma [0] 3" xfId="4722"/>
    <cellStyle name="Comma [0] 3 2" xfId="4723"/>
    <cellStyle name="Comma [0] 4" xfId="4724"/>
    <cellStyle name="Comma [0] 4 2" xfId="4725"/>
    <cellStyle name="Comma [0] 5" xfId="4726"/>
    <cellStyle name="Comma [0] 6" xfId="4727"/>
    <cellStyle name="Comma [00]" xfId="4728"/>
    <cellStyle name="Comma [00] 2" xfId="4729"/>
    <cellStyle name="Comma [00] 3" xfId="4730"/>
    <cellStyle name="Comma [00]_Thành phố-Nhu cau CCTL 2016" xfId="4731"/>
    <cellStyle name="Comma [1]" xfId="4732"/>
    <cellStyle name="Comma [1] 2" xfId="4733"/>
    <cellStyle name="Comma [3]" xfId="4734"/>
    <cellStyle name="Comma [3] 2" xfId="4735"/>
    <cellStyle name="Comma [4]" xfId="4736"/>
    <cellStyle name="Comma [4] 2" xfId="4737"/>
    <cellStyle name="Comma [4] 2 10" xfId="4738"/>
    <cellStyle name="Comma [4] 2 10 2" xfId="4739"/>
    <cellStyle name="Comma [4] 2 11" xfId="4740"/>
    <cellStyle name="Comma [4] 2 11 2" xfId="4741"/>
    <cellStyle name="Comma [4] 2 12" xfId="4742"/>
    <cellStyle name="Comma [4] 2 12 2" xfId="4743"/>
    <cellStyle name="Comma [4] 2 13" xfId="4744"/>
    <cellStyle name="Comma [4] 2 13 2" xfId="4745"/>
    <cellStyle name="Comma [4] 2 14" xfId="4746"/>
    <cellStyle name="Comma [4] 2 14 2" xfId="4747"/>
    <cellStyle name="Comma [4] 2 15" xfId="4748"/>
    <cellStyle name="Comma [4] 2 15 2" xfId="4749"/>
    <cellStyle name="Comma [4] 2 16" xfId="4750"/>
    <cellStyle name="Comma [4] 2 16 2" xfId="4751"/>
    <cellStyle name="Comma [4] 2 17" xfId="4752"/>
    <cellStyle name="Comma [4] 2 17 2" xfId="4753"/>
    <cellStyle name="Comma [4] 2 18" xfId="4754"/>
    <cellStyle name="Comma [4] 2 18 2" xfId="4755"/>
    <cellStyle name="Comma [4] 2 19" xfId="4756"/>
    <cellStyle name="Comma [4] 2 19 2" xfId="4757"/>
    <cellStyle name="Comma [4] 2 2" xfId="4758"/>
    <cellStyle name="Comma [4] 2 2 10" xfId="4759"/>
    <cellStyle name="Comma [4] 2 2 10 2" xfId="4760"/>
    <cellStyle name="Comma [4] 2 2 11" xfId="4761"/>
    <cellStyle name="Comma [4] 2 2 11 2" xfId="4762"/>
    <cellStyle name="Comma [4] 2 2 12" xfId="4763"/>
    <cellStyle name="Comma [4] 2 2 12 2" xfId="4764"/>
    <cellStyle name="Comma [4] 2 2 13" xfId="4765"/>
    <cellStyle name="Comma [4] 2 2 13 2" xfId="4766"/>
    <cellStyle name="Comma [4] 2 2 14" xfId="4767"/>
    <cellStyle name="Comma [4] 2 2 15" xfId="4768"/>
    <cellStyle name="Comma [4] 2 2 2" xfId="4769"/>
    <cellStyle name="Comma [4] 2 2 2 2" xfId="4770"/>
    <cellStyle name="Comma [4] 2 2 2 2 2" xfId="4771"/>
    <cellStyle name="Comma [4] 2 2 2 3" xfId="4772"/>
    <cellStyle name="Comma [4] 2 2 2 3 2" xfId="4773"/>
    <cellStyle name="Comma [4] 2 2 2 4" xfId="4774"/>
    <cellStyle name="Comma [4] 2 2 2 4 2" xfId="4775"/>
    <cellStyle name="Comma [4] 2 2 2 5" xfId="4776"/>
    <cellStyle name="Comma [4] 2 2 2 6" xfId="4777"/>
    <cellStyle name="Comma [4] 2 2 3" xfId="4778"/>
    <cellStyle name="Comma [4] 2 2 3 2" xfId="4779"/>
    <cellStyle name="Comma [4] 2 2 3 2 2" xfId="4780"/>
    <cellStyle name="Comma [4] 2 2 3 3" xfId="4781"/>
    <cellStyle name="Comma [4] 2 2 3 3 2" xfId="4782"/>
    <cellStyle name="Comma [4] 2 2 3 4" xfId="4783"/>
    <cellStyle name="Comma [4] 2 2 3 4 2" xfId="4784"/>
    <cellStyle name="Comma [4] 2 2 3 5" xfId="4785"/>
    <cellStyle name="Comma [4] 2 2 3 6" xfId="4786"/>
    <cellStyle name="Comma [4] 2 2 4" xfId="4787"/>
    <cellStyle name="Comma [4] 2 2 4 2" xfId="4788"/>
    <cellStyle name="Comma [4] 2 2 4 2 2" xfId="4789"/>
    <cellStyle name="Comma [4] 2 2 4 3" xfId="4790"/>
    <cellStyle name="Comma [4] 2 2 4 3 2" xfId="4791"/>
    <cellStyle name="Comma [4] 2 2 4 4" xfId="4792"/>
    <cellStyle name="Comma [4] 2 2 4 4 2" xfId="4793"/>
    <cellStyle name="Comma [4] 2 2 4 5" xfId="4794"/>
    <cellStyle name="Comma [4] 2 2 4 6" xfId="4795"/>
    <cellStyle name="Comma [4] 2 2 5" xfId="4796"/>
    <cellStyle name="Comma [4] 2 2 5 2" xfId="4797"/>
    <cellStyle name="Comma [4] 2 2 5 2 2" xfId="4798"/>
    <cellStyle name="Comma [4] 2 2 5 3" xfId="4799"/>
    <cellStyle name="Comma [4] 2 2 5 3 2" xfId="4800"/>
    <cellStyle name="Comma [4] 2 2 5 4" xfId="4801"/>
    <cellStyle name="Comma [4] 2 2 5 4 2" xfId="4802"/>
    <cellStyle name="Comma [4] 2 2 5 5" xfId="4803"/>
    <cellStyle name="Comma [4] 2 2 5 6" xfId="4804"/>
    <cellStyle name="Comma [4] 2 2 6" xfId="4805"/>
    <cellStyle name="Comma [4] 2 2 6 2" xfId="4806"/>
    <cellStyle name="Comma [4] 2 2 7" xfId="4807"/>
    <cellStyle name="Comma [4] 2 2 7 2" xfId="4808"/>
    <cellStyle name="Comma [4] 2 2 8" xfId="4809"/>
    <cellStyle name="Comma [4] 2 2 8 2" xfId="4810"/>
    <cellStyle name="Comma [4] 2 2 9" xfId="4811"/>
    <cellStyle name="Comma [4] 2 2 9 2" xfId="4812"/>
    <cellStyle name="Comma [4] 2 20" xfId="4813"/>
    <cellStyle name="Comma [4] 2 3" xfId="4814"/>
    <cellStyle name="Comma [4] 2 3 10" xfId="4815"/>
    <cellStyle name="Comma [4] 2 3 10 2" xfId="4816"/>
    <cellStyle name="Comma [4] 2 3 11" xfId="4817"/>
    <cellStyle name="Comma [4] 2 3 11 2" xfId="4818"/>
    <cellStyle name="Comma [4] 2 3 12" xfId="4819"/>
    <cellStyle name="Comma [4] 2 3 12 2" xfId="4820"/>
    <cellStyle name="Comma [4] 2 3 13" xfId="4821"/>
    <cellStyle name="Comma [4] 2 3 13 2" xfId="4822"/>
    <cellStyle name="Comma [4] 2 3 14" xfId="4823"/>
    <cellStyle name="Comma [4] 2 3 15" xfId="4824"/>
    <cellStyle name="Comma [4] 2 3 2" xfId="4825"/>
    <cellStyle name="Comma [4] 2 3 2 2" xfId="4826"/>
    <cellStyle name="Comma [4] 2 3 2 2 2" xfId="4827"/>
    <cellStyle name="Comma [4] 2 3 2 3" xfId="4828"/>
    <cellStyle name="Comma [4] 2 3 2 3 2" xfId="4829"/>
    <cellStyle name="Comma [4] 2 3 2 4" xfId="4830"/>
    <cellStyle name="Comma [4] 2 3 2 4 2" xfId="4831"/>
    <cellStyle name="Comma [4] 2 3 2 5" xfId="4832"/>
    <cellStyle name="Comma [4] 2 3 2 6" xfId="4833"/>
    <cellStyle name="Comma [4] 2 3 3" xfId="4834"/>
    <cellStyle name="Comma [4] 2 3 3 2" xfId="4835"/>
    <cellStyle name="Comma [4] 2 3 3 2 2" xfId="4836"/>
    <cellStyle name="Comma [4] 2 3 3 3" xfId="4837"/>
    <cellStyle name="Comma [4] 2 3 3 3 2" xfId="4838"/>
    <cellStyle name="Comma [4] 2 3 3 4" xfId="4839"/>
    <cellStyle name="Comma [4] 2 3 3 4 2" xfId="4840"/>
    <cellStyle name="Comma [4] 2 3 3 5" xfId="4841"/>
    <cellStyle name="Comma [4] 2 3 3 6" xfId="4842"/>
    <cellStyle name="Comma [4] 2 3 4" xfId="4843"/>
    <cellStyle name="Comma [4] 2 3 4 2" xfId="4844"/>
    <cellStyle name="Comma [4] 2 3 4 2 2" xfId="4845"/>
    <cellStyle name="Comma [4] 2 3 4 3" xfId="4846"/>
    <cellStyle name="Comma [4] 2 3 4 3 2" xfId="4847"/>
    <cellStyle name="Comma [4] 2 3 4 4" xfId="4848"/>
    <cellStyle name="Comma [4] 2 3 4 4 2" xfId="4849"/>
    <cellStyle name="Comma [4] 2 3 4 5" xfId="4850"/>
    <cellStyle name="Comma [4] 2 3 4 6" xfId="4851"/>
    <cellStyle name="Comma [4] 2 3 5" xfId="4852"/>
    <cellStyle name="Comma [4] 2 3 5 2" xfId="4853"/>
    <cellStyle name="Comma [4] 2 3 5 2 2" xfId="4854"/>
    <cellStyle name="Comma [4] 2 3 5 3" xfId="4855"/>
    <cellStyle name="Comma [4] 2 3 5 3 2" xfId="4856"/>
    <cellStyle name="Comma [4] 2 3 5 4" xfId="4857"/>
    <cellStyle name="Comma [4] 2 3 5 4 2" xfId="4858"/>
    <cellStyle name="Comma [4] 2 3 5 5" xfId="4859"/>
    <cellStyle name="Comma [4] 2 3 5 6" xfId="4860"/>
    <cellStyle name="Comma [4] 2 3 6" xfId="4861"/>
    <cellStyle name="Comma [4] 2 3 6 2" xfId="4862"/>
    <cellStyle name="Comma [4] 2 3 7" xfId="4863"/>
    <cellStyle name="Comma [4] 2 3 7 2" xfId="4864"/>
    <cellStyle name="Comma [4] 2 3 8" xfId="4865"/>
    <cellStyle name="Comma [4] 2 3 8 2" xfId="4866"/>
    <cellStyle name="Comma [4] 2 3 9" xfId="4867"/>
    <cellStyle name="Comma [4] 2 3 9 2" xfId="4868"/>
    <cellStyle name="Comma [4] 2 4" xfId="4869"/>
    <cellStyle name="Comma [4] 2 4 10" xfId="4870"/>
    <cellStyle name="Comma [4] 2 4 10 2" xfId="4871"/>
    <cellStyle name="Comma [4] 2 4 11" xfId="4872"/>
    <cellStyle name="Comma [4] 2 4 11 2" xfId="4873"/>
    <cellStyle name="Comma [4] 2 4 12" xfId="4874"/>
    <cellStyle name="Comma [4] 2 4 12 2" xfId="4875"/>
    <cellStyle name="Comma [4] 2 4 13" xfId="4876"/>
    <cellStyle name="Comma [4] 2 4 13 2" xfId="4877"/>
    <cellStyle name="Comma [4] 2 4 14" xfId="4878"/>
    <cellStyle name="Comma [4] 2 4 15" xfId="4879"/>
    <cellStyle name="Comma [4] 2 4 2" xfId="4880"/>
    <cellStyle name="Comma [4] 2 4 2 2" xfId="4881"/>
    <cellStyle name="Comma [4] 2 4 2 2 2" xfId="4882"/>
    <cellStyle name="Comma [4] 2 4 2 3" xfId="4883"/>
    <cellStyle name="Comma [4] 2 4 2 3 2" xfId="4884"/>
    <cellStyle name="Comma [4] 2 4 2 4" xfId="4885"/>
    <cellStyle name="Comma [4] 2 4 2 4 2" xfId="4886"/>
    <cellStyle name="Comma [4] 2 4 2 5" xfId="4887"/>
    <cellStyle name="Comma [4] 2 4 2 6" xfId="4888"/>
    <cellStyle name="Comma [4] 2 4 3" xfId="4889"/>
    <cellStyle name="Comma [4] 2 4 3 2" xfId="4890"/>
    <cellStyle name="Comma [4] 2 4 3 2 2" xfId="4891"/>
    <cellStyle name="Comma [4] 2 4 3 3" xfId="4892"/>
    <cellStyle name="Comma [4] 2 4 3 3 2" xfId="4893"/>
    <cellStyle name="Comma [4] 2 4 3 4" xfId="4894"/>
    <cellStyle name="Comma [4] 2 4 3 4 2" xfId="4895"/>
    <cellStyle name="Comma [4] 2 4 3 5" xfId="4896"/>
    <cellStyle name="Comma [4] 2 4 3 6" xfId="4897"/>
    <cellStyle name="Comma [4] 2 4 4" xfId="4898"/>
    <cellStyle name="Comma [4] 2 4 4 2" xfId="4899"/>
    <cellStyle name="Comma [4] 2 4 4 2 2" xfId="4900"/>
    <cellStyle name="Comma [4] 2 4 4 3" xfId="4901"/>
    <cellStyle name="Comma [4] 2 4 4 3 2" xfId="4902"/>
    <cellStyle name="Comma [4] 2 4 4 4" xfId="4903"/>
    <cellStyle name="Comma [4] 2 4 4 4 2" xfId="4904"/>
    <cellStyle name="Comma [4] 2 4 4 5" xfId="4905"/>
    <cellStyle name="Comma [4] 2 4 4 6" xfId="4906"/>
    <cellStyle name="Comma [4] 2 4 5" xfId="4907"/>
    <cellStyle name="Comma [4] 2 4 5 2" xfId="4908"/>
    <cellStyle name="Comma [4] 2 4 5 2 2" xfId="4909"/>
    <cellStyle name="Comma [4] 2 4 5 3" xfId="4910"/>
    <cellStyle name="Comma [4] 2 4 5 3 2" xfId="4911"/>
    <cellStyle name="Comma [4] 2 4 5 4" xfId="4912"/>
    <cellStyle name="Comma [4] 2 4 5 4 2" xfId="4913"/>
    <cellStyle name="Comma [4] 2 4 5 5" xfId="4914"/>
    <cellStyle name="Comma [4] 2 4 5 6" xfId="4915"/>
    <cellStyle name="Comma [4] 2 4 6" xfId="4916"/>
    <cellStyle name="Comma [4] 2 4 6 2" xfId="4917"/>
    <cellStyle name="Comma [4] 2 4 7" xfId="4918"/>
    <cellStyle name="Comma [4] 2 4 7 2" xfId="4919"/>
    <cellStyle name="Comma [4] 2 4 8" xfId="4920"/>
    <cellStyle name="Comma [4] 2 4 8 2" xfId="4921"/>
    <cellStyle name="Comma [4] 2 4 9" xfId="4922"/>
    <cellStyle name="Comma [4] 2 4 9 2" xfId="4923"/>
    <cellStyle name="Comma [4] 2 5" xfId="4924"/>
    <cellStyle name="Comma [4] 2 5 10" xfId="4925"/>
    <cellStyle name="Comma [4] 2 5 10 2" xfId="4926"/>
    <cellStyle name="Comma [4] 2 5 11" xfId="4927"/>
    <cellStyle name="Comma [4] 2 5 11 2" xfId="4928"/>
    <cellStyle name="Comma [4] 2 5 12" xfId="4929"/>
    <cellStyle name="Comma [4] 2 5 12 2" xfId="4930"/>
    <cellStyle name="Comma [4] 2 5 13" xfId="4931"/>
    <cellStyle name="Comma [4] 2 5 13 2" xfId="4932"/>
    <cellStyle name="Comma [4] 2 5 14" xfId="4933"/>
    <cellStyle name="Comma [4] 2 5 15" xfId="4934"/>
    <cellStyle name="Comma [4] 2 5 2" xfId="4935"/>
    <cellStyle name="Comma [4] 2 5 2 2" xfId="4936"/>
    <cellStyle name="Comma [4] 2 5 2 2 2" xfId="4937"/>
    <cellStyle name="Comma [4] 2 5 2 3" xfId="4938"/>
    <cellStyle name="Comma [4] 2 5 2 3 2" xfId="4939"/>
    <cellStyle name="Comma [4] 2 5 2 4" xfId="4940"/>
    <cellStyle name="Comma [4] 2 5 2 4 2" xfId="4941"/>
    <cellStyle name="Comma [4] 2 5 2 5" xfId="4942"/>
    <cellStyle name="Comma [4] 2 5 2 6" xfId="4943"/>
    <cellStyle name="Comma [4] 2 5 3" xfId="4944"/>
    <cellStyle name="Comma [4] 2 5 3 2" xfId="4945"/>
    <cellStyle name="Comma [4] 2 5 3 2 2" xfId="4946"/>
    <cellStyle name="Comma [4] 2 5 3 3" xfId="4947"/>
    <cellStyle name="Comma [4] 2 5 3 3 2" xfId="4948"/>
    <cellStyle name="Comma [4] 2 5 3 4" xfId="4949"/>
    <cellStyle name="Comma [4] 2 5 3 4 2" xfId="4950"/>
    <cellStyle name="Comma [4] 2 5 3 5" xfId="4951"/>
    <cellStyle name="Comma [4] 2 5 3 6" xfId="4952"/>
    <cellStyle name="Comma [4] 2 5 4" xfId="4953"/>
    <cellStyle name="Comma [4] 2 5 4 2" xfId="4954"/>
    <cellStyle name="Comma [4] 2 5 4 2 2" xfId="4955"/>
    <cellStyle name="Comma [4] 2 5 4 3" xfId="4956"/>
    <cellStyle name="Comma [4] 2 5 4 3 2" xfId="4957"/>
    <cellStyle name="Comma [4] 2 5 4 4" xfId="4958"/>
    <cellStyle name="Comma [4] 2 5 4 4 2" xfId="4959"/>
    <cellStyle name="Comma [4] 2 5 4 5" xfId="4960"/>
    <cellStyle name="Comma [4] 2 5 4 6" xfId="4961"/>
    <cellStyle name="Comma [4] 2 5 5" xfId="4962"/>
    <cellStyle name="Comma [4] 2 5 5 2" xfId="4963"/>
    <cellStyle name="Comma [4] 2 5 5 2 2" xfId="4964"/>
    <cellStyle name="Comma [4] 2 5 5 3" xfId="4965"/>
    <cellStyle name="Comma [4] 2 5 5 3 2" xfId="4966"/>
    <cellStyle name="Comma [4] 2 5 5 4" xfId="4967"/>
    <cellStyle name="Comma [4] 2 5 5 4 2" xfId="4968"/>
    <cellStyle name="Comma [4] 2 5 5 5" xfId="4969"/>
    <cellStyle name="Comma [4] 2 5 5 6" xfId="4970"/>
    <cellStyle name="Comma [4] 2 5 6" xfId="4971"/>
    <cellStyle name="Comma [4] 2 5 6 2" xfId="4972"/>
    <cellStyle name="Comma [4] 2 5 7" xfId="4973"/>
    <cellStyle name="Comma [4] 2 5 7 2" xfId="4974"/>
    <cellStyle name="Comma [4] 2 5 8" xfId="4975"/>
    <cellStyle name="Comma [4] 2 5 8 2" xfId="4976"/>
    <cellStyle name="Comma [4] 2 5 9" xfId="4977"/>
    <cellStyle name="Comma [4] 2 5 9 2" xfId="4978"/>
    <cellStyle name="Comma [4] 2 6" xfId="4979"/>
    <cellStyle name="Comma [4] 2 6 10" xfId="4980"/>
    <cellStyle name="Comma [4] 2 6 10 2" xfId="4981"/>
    <cellStyle name="Comma [4] 2 6 11" xfId="4982"/>
    <cellStyle name="Comma [4] 2 6 11 2" xfId="4983"/>
    <cellStyle name="Comma [4] 2 6 12" xfId="4984"/>
    <cellStyle name="Comma [4] 2 6 12 2" xfId="4985"/>
    <cellStyle name="Comma [4] 2 6 13" xfId="4986"/>
    <cellStyle name="Comma [4] 2 6 13 2" xfId="4987"/>
    <cellStyle name="Comma [4] 2 6 14" xfId="4988"/>
    <cellStyle name="Comma [4] 2 6 15" xfId="4989"/>
    <cellStyle name="Comma [4] 2 6 2" xfId="4990"/>
    <cellStyle name="Comma [4] 2 6 2 2" xfId="4991"/>
    <cellStyle name="Comma [4] 2 6 2 2 2" xfId="4992"/>
    <cellStyle name="Comma [4] 2 6 2 3" xfId="4993"/>
    <cellStyle name="Comma [4] 2 6 2 3 2" xfId="4994"/>
    <cellStyle name="Comma [4] 2 6 2 4" xfId="4995"/>
    <cellStyle name="Comma [4] 2 6 2 4 2" xfId="4996"/>
    <cellStyle name="Comma [4] 2 6 2 5" xfId="4997"/>
    <cellStyle name="Comma [4] 2 6 2 6" xfId="4998"/>
    <cellStyle name="Comma [4] 2 6 3" xfId="4999"/>
    <cellStyle name="Comma [4] 2 6 3 2" xfId="5000"/>
    <cellStyle name="Comma [4] 2 6 3 2 2" xfId="5001"/>
    <cellStyle name="Comma [4] 2 6 3 3" xfId="5002"/>
    <cellStyle name="Comma [4] 2 6 3 3 2" xfId="5003"/>
    <cellStyle name="Comma [4] 2 6 3 4" xfId="5004"/>
    <cellStyle name="Comma [4] 2 6 3 4 2" xfId="5005"/>
    <cellStyle name="Comma [4] 2 6 3 5" xfId="5006"/>
    <cellStyle name="Comma [4] 2 6 3 6" xfId="5007"/>
    <cellStyle name="Comma [4] 2 6 4" xfId="5008"/>
    <cellStyle name="Comma [4] 2 6 4 2" xfId="5009"/>
    <cellStyle name="Comma [4] 2 6 4 2 2" xfId="5010"/>
    <cellStyle name="Comma [4] 2 6 4 3" xfId="5011"/>
    <cellStyle name="Comma [4] 2 6 4 3 2" xfId="5012"/>
    <cellStyle name="Comma [4] 2 6 4 4" xfId="5013"/>
    <cellStyle name="Comma [4] 2 6 4 4 2" xfId="5014"/>
    <cellStyle name="Comma [4] 2 6 4 5" xfId="5015"/>
    <cellStyle name="Comma [4] 2 6 4 6" xfId="5016"/>
    <cellStyle name="Comma [4] 2 6 5" xfId="5017"/>
    <cellStyle name="Comma [4] 2 6 5 2" xfId="5018"/>
    <cellStyle name="Comma [4] 2 6 5 2 2" xfId="5019"/>
    <cellStyle name="Comma [4] 2 6 5 3" xfId="5020"/>
    <cellStyle name="Comma [4] 2 6 5 3 2" xfId="5021"/>
    <cellStyle name="Comma [4] 2 6 5 4" xfId="5022"/>
    <cellStyle name="Comma [4] 2 6 5 4 2" xfId="5023"/>
    <cellStyle name="Comma [4] 2 6 5 5" xfId="5024"/>
    <cellStyle name="Comma [4] 2 6 5 6" xfId="5025"/>
    <cellStyle name="Comma [4] 2 6 6" xfId="5026"/>
    <cellStyle name="Comma [4] 2 6 6 2" xfId="5027"/>
    <cellStyle name="Comma [4] 2 6 7" xfId="5028"/>
    <cellStyle name="Comma [4] 2 6 7 2" xfId="5029"/>
    <cellStyle name="Comma [4] 2 6 8" xfId="5030"/>
    <cellStyle name="Comma [4] 2 6 8 2" xfId="5031"/>
    <cellStyle name="Comma [4] 2 6 9" xfId="5032"/>
    <cellStyle name="Comma [4] 2 6 9 2" xfId="5033"/>
    <cellStyle name="Comma [4] 2 7" xfId="5034"/>
    <cellStyle name="Comma [4] 2 7 2" xfId="5035"/>
    <cellStyle name="Comma [4] 2 7 2 2" xfId="5036"/>
    <cellStyle name="Comma [4] 2 7 3" xfId="5037"/>
    <cellStyle name="Comma [4] 2 7 3 2" xfId="5038"/>
    <cellStyle name="Comma [4] 2 7 4" xfId="5039"/>
    <cellStyle name="Comma [4] 2 7 4 2" xfId="5040"/>
    <cellStyle name="Comma [4] 2 7 5" xfId="5041"/>
    <cellStyle name="Comma [4] 2 7 6" xfId="5042"/>
    <cellStyle name="Comma [4] 2 8" xfId="5043"/>
    <cellStyle name="Comma [4] 2 8 2" xfId="5044"/>
    <cellStyle name="Comma [4] 2 8 2 2" xfId="5045"/>
    <cellStyle name="Comma [4] 2 8 3" xfId="5046"/>
    <cellStyle name="Comma [4] 2 8 3 2" xfId="5047"/>
    <cellStyle name="Comma [4] 2 8 4" xfId="5048"/>
    <cellStyle name="Comma [4] 2 8 4 2" xfId="5049"/>
    <cellStyle name="Comma [4] 2 8 5" xfId="5050"/>
    <cellStyle name="Comma [4] 2 8 6" xfId="5051"/>
    <cellStyle name="Comma [4] 2 9" xfId="5052"/>
    <cellStyle name="Comma [4] 2 9 2" xfId="5053"/>
    <cellStyle name="Comma [4] 3" xfId="5054"/>
    <cellStyle name="Comma [4] 3 2" xfId="5055"/>
    <cellStyle name="Comma [4] 4" xfId="5056"/>
    <cellStyle name="Comma [4] 4 2" xfId="5057"/>
    <cellStyle name="Comma [4] 5" xfId="5058"/>
    <cellStyle name="Comma 10" xfId="5059"/>
    <cellStyle name="Comma 10 2" xfId="5060"/>
    <cellStyle name="Comma 10 3" xfId="5061"/>
    <cellStyle name="Comma 10 4" xfId="5062"/>
    <cellStyle name="Comma 10 5" xfId="5063"/>
    <cellStyle name="Comma 11" xfId="5064"/>
    <cellStyle name="Comma 11 2" xfId="5065"/>
    <cellStyle name="Comma 11 2 2" xfId="5066"/>
    <cellStyle name="Comma 11 3" xfId="5067"/>
    <cellStyle name="Comma 11 4" xfId="5068"/>
    <cellStyle name="Comma 12" xfId="5069"/>
    <cellStyle name="Comma 12 2" xfId="5070"/>
    <cellStyle name="Comma 12_140817 20 DP" xfId="5071"/>
    <cellStyle name="Comma 13" xfId="5072"/>
    <cellStyle name="Comma 13 2" xfId="5073"/>
    <cellStyle name="Comma 14" xfId="5074"/>
    <cellStyle name="Comma 14 2" xfId="5075"/>
    <cellStyle name="Comma 15" xfId="5076"/>
    <cellStyle name="Comma 16" xfId="5077"/>
    <cellStyle name="Comma 17" xfId="5078"/>
    <cellStyle name="Comma 17 2" xfId="5079"/>
    <cellStyle name="Comma 18" xfId="5080"/>
    <cellStyle name="Comma 18 2" xfId="5081"/>
    <cellStyle name="Comma 18 3" xfId="5082"/>
    <cellStyle name="Comma 19" xfId="5083"/>
    <cellStyle name="Comma 19 2" xfId="5084"/>
    <cellStyle name="Comma 2" xfId="5085"/>
    <cellStyle name="Comma 2 10" xfId="5086"/>
    <cellStyle name="Comma 2 10 2" xfId="5087"/>
    <cellStyle name="Comma 2 10 3" xfId="5088"/>
    <cellStyle name="Comma 2 11" xfId="5089"/>
    <cellStyle name="Comma 2 12" xfId="5090"/>
    <cellStyle name="Comma 2 2" xfId="5091"/>
    <cellStyle name="Comma 2 2 2" xfId="5092"/>
    <cellStyle name="Comma 2 2 3" xfId="5093"/>
    <cellStyle name="Comma 2 2 4" xfId="5094"/>
    <cellStyle name="Comma 2 2 5" xfId="5095"/>
    <cellStyle name="Comma 2 2 6" xfId="5096"/>
    <cellStyle name="Comma 2 2_Phụ lục trình thực hienj các chính sách" xfId="5097"/>
    <cellStyle name="Comma 2 3" xfId="5098"/>
    <cellStyle name="Comma 2 3 2" xfId="5099"/>
    <cellStyle name="Comma 2 3 2 2" xfId="5100"/>
    <cellStyle name="Comma 2 4" xfId="5101"/>
    <cellStyle name="Comma 2 4 2" xfId="5102"/>
    <cellStyle name="Comma 2 4 3" xfId="5103"/>
    <cellStyle name="Comma 2 5" xfId="5104"/>
    <cellStyle name="Comma 2 5 2" xfId="5105"/>
    <cellStyle name="Comma 2 6" xfId="5106"/>
    <cellStyle name="Comma 2 6 2" xfId="5107"/>
    <cellStyle name="Comma 2 7" xfId="5108"/>
    <cellStyle name="Comma 2 8" xfId="5109"/>
    <cellStyle name="Comma 2 9" xfId="5110"/>
    <cellStyle name="Comma 2 9 2" xfId="5111"/>
    <cellStyle name="Comma 2_13. Tong hop thang 9" xfId="5112"/>
    <cellStyle name="Comma 20" xfId="5113"/>
    <cellStyle name="Comma 20 2" xfId="5114"/>
    <cellStyle name="Comma 21" xfId="5115"/>
    <cellStyle name="Comma 21 2" xfId="5116"/>
    <cellStyle name="Comma 22" xfId="5117"/>
    <cellStyle name="Comma 22 2" xfId="5118"/>
    <cellStyle name="Comma 23" xfId="5119"/>
    <cellStyle name="Comma 23 2" xfId="5120"/>
    <cellStyle name="Comma 24" xfId="5121"/>
    <cellStyle name="Comma 25" xfId="5122"/>
    <cellStyle name="Comma 26" xfId="5123"/>
    <cellStyle name="Comma 27" xfId="5124"/>
    <cellStyle name="Comma 28" xfId="5125"/>
    <cellStyle name="Comma 29" xfId="5126"/>
    <cellStyle name="Comma 3" xfId="5127"/>
    <cellStyle name="Comma 3 2" xfId="5128"/>
    <cellStyle name="Comma 3 2 2" xfId="5129"/>
    <cellStyle name="Comma 3 2 3" xfId="5130"/>
    <cellStyle name="Comma 3 3" xfId="5131"/>
    <cellStyle name="Comma 3 4" xfId="5132"/>
    <cellStyle name="Comma 3 5" xfId="5133"/>
    <cellStyle name="Comma 3 6" xfId="5134"/>
    <cellStyle name="Comma 3_160505 BIEU CHI NSDP TREN DAU DAN (BAO GÔM BSCMT)" xfId="5135"/>
    <cellStyle name="Comma 30" xfId="5136"/>
    <cellStyle name="Comma 31" xfId="5137"/>
    <cellStyle name="Comma 32" xfId="5138"/>
    <cellStyle name="Comma 33" xfId="5139"/>
    <cellStyle name="Comma 34" xfId="5140"/>
    <cellStyle name="Comma 35" xfId="5141"/>
    <cellStyle name="Comma 36" xfId="5142"/>
    <cellStyle name="Comma 37" xfId="5143"/>
    <cellStyle name="Comma 38" xfId="5144"/>
    <cellStyle name="Comma 39" xfId="5145"/>
    <cellStyle name="Comma 4" xfId="5146"/>
    <cellStyle name="Comma 4 2" xfId="5147"/>
    <cellStyle name="Comma 4 2 2" xfId="5148"/>
    <cellStyle name="Comma 4 3" xfId="5149"/>
    <cellStyle name="Comma 4 3 2" xfId="5150"/>
    <cellStyle name="Comma 4 4" xfId="5151"/>
    <cellStyle name="Comma 4 5" xfId="5152"/>
    <cellStyle name="Comma 5" xfId="5153"/>
    <cellStyle name="Comma 5 2" xfId="5154"/>
    <cellStyle name="Comma 5 3" xfId="5155"/>
    <cellStyle name="Comma 5 4" xfId="5156"/>
    <cellStyle name="Comma 6" xfId="5157"/>
    <cellStyle name="Comma 6 2" xfId="5158"/>
    <cellStyle name="Comma 6 3" xfId="5159"/>
    <cellStyle name="Comma 7" xfId="5160"/>
    <cellStyle name="Comma 7 2" xfId="5161"/>
    <cellStyle name="Comma 7 3" xfId="5162"/>
    <cellStyle name="Comma 7 4" xfId="5163"/>
    <cellStyle name="Comma 8" xfId="5164"/>
    <cellStyle name="Comma 8 2" xfId="5165"/>
    <cellStyle name="Comma 8 3" xfId="5166"/>
    <cellStyle name="Comma 8 4" xfId="5167"/>
    <cellStyle name="Comma 8 4 2" xfId="5168"/>
    <cellStyle name="Comma 8 4 3" xfId="5169"/>
    <cellStyle name="Comma 8 5" xfId="5170"/>
    <cellStyle name="Comma 9" xfId="5171"/>
    <cellStyle name="Comma 9 2" xfId="5172"/>
    <cellStyle name="Comma 9 3" xfId="5173"/>
    <cellStyle name="Comma 9 4" xfId="5174"/>
    <cellStyle name="comma zerodec" xfId="5175"/>
    <cellStyle name="comma zerodec 2" xfId="5176"/>
    <cellStyle name="Comma0" xfId="5177"/>
    <cellStyle name="Comma0 - Modelo1" xfId="5178"/>
    <cellStyle name="Comma0 - Style1" xfId="5179"/>
    <cellStyle name="Comma0 2" xfId="5180"/>
    <cellStyle name="Comma1 - Modelo2" xfId="5181"/>
    <cellStyle name="Comma1 - Style2" xfId="5182"/>
    <cellStyle name="Comma12" xfId="5183"/>
    <cellStyle name="Comma12 2" xfId="5184"/>
    <cellStyle name="Comma12 2 2" xfId="5185"/>
    <cellStyle name="Comma12 3" xfId="5186"/>
    <cellStyle name="Comma12 3 2" xfId="5187"/>
    <cellStyle name="Comma12 4" xfId="5188"/>
    <cellStyle name="Comma12 4 2" xfId="5189"/>
    <cellStyle name="Comma12 5" xfId="5190"/>
    <cellStyle name="Comma4" xfId="5191"/>
    <cellStyle name="Comma4 2" xfId="5192"/>
    <cellStyle name="Comma4 2 2" xfId="5193"/>
    <cellStyle name="Comma4 3" xfId="5194"/>
    <cellStyle name="Comma4 3 2" xfId="5195"/>
    <cellStyle name="Comma4 4" xfId="5196"/>
    <cellStyle name="Comma4 4 2" xfId="5197"/>
    <cellStyle name="Comma4 5" xfId="5198"/>
    <cellStyle name="Command" xfId="5199"/>
    <cellStyle name="cong" xfId="5200"/>
    <cellStyle name="Copied" xfId="5201"/>
    <cellStyle name="COST1" xfId="5202"/>
    <cellStyle name="Co聭ma_Sheet1" xfId="5203"/>
    <cellStyle name="Cࡵrrency_Sheet1_PRODUCTĠ" xfId="5204"/>
    <cellStyle name="_x0001_CS_x0006_RMO[" xfId="5205"/>
    <cellStyle name="_x0001_CS_x0006_RMO_" xfId="5206"/>
    <cellStyle name="CT1" xfId="5207"/>
    <cellStyle name="CT2" xfId="5208"/>
    <cellStyle name="CT4" xfId="5209"/>
    <cellStyle name="CT5" xfId="5210"/>
    <cellStyle name="ct7" xfId="5211"/>
    <cellStyle name="ct8" xfId="5212"/>
    <cellStyle name="cth1" xfId="5213"/>
    <cellStyle name="Cthuc" xfId="5214"/>
    <cellStyle name="Cthuc1" xfId="5215"/>
    <cellStyle name="CUOC" xfId="5216"/>
    <cellStyle name="Curr⁢£_x000a__x0008__x000c__x000a_ဠ" xfId="5217"/>
    <cellStyle name="Currency [0] 2" xfId="5218"/>
    <cellStyle name="Currency [00]" xfId="5219"/>
    <cellStyle name="Currency [00] 2" xfId="5220"/>
    <cellStyle name="Currency [00] 3" xfId="5221"/>
    <cellStyle name="Currency [00]_Thành phố-Nhu cau CCTL 2016" xfId="5222"/>
    <cellStyle name="Currency 2" xfId="5223"/>
    <cellStyle name="Currency 3" xfId="5224"/>
    <cellStyle name="Currency0" xfId="5225"/>
    <cellStyle name="Currency0 2" xfId="5226"/>
    <cellStyle name="Currency0 3" xfId="5227"/>
    <cellStyle name="Currency0 4" xfId="5228"/>
    <cellStyle name="Currency0 5" xfId="5229"/>
    <cellStyle name="Currency0 6" xfId="5230"/>
    <cellStyle name="Currency0 7" xfId="5231"/>
    <cellStyle name="Currency0_chi cuc_bieu mau tuoi he thu 2012 (cho Cty)" xfId="5232"/>
    <cellStyle name="Currency1" xfId="5233"/>
    <cellStyle name="Currency1 2" xfId="5234"/>
    <cellStyle name="Currency1_Bieu bang TLP 2016 huyện Lộc Hà 2" xfId="5235"/>
    <cellStyle name="d" xfId="5236"/>
    <cellStyle name="d%" xfId="5237"/>
    <cellStyle name="d_bo sung du toan  hong linh" xfId="5238"/>
    <cellStyle name="d_NHU CAU VA NGUON THUC HIEN CCTL CAP XA" xfId="5239"/>
    <cellStyle name="d_PHU LUC CHIEU SANG(13.6.2013)" xfId="5240"/>
    <cellStyle name="d_Phụ luc goi 5" xfId="5241"/>
    <cellStyle name="d_Sheet1" xfId="5242"/>
    <cellStyle name="d_TH BHXH 2015" xfId="5243"/>
    <cellStyle name="d_Thành phố-Nhu cau CCTL 2016" xfId="5244"/>
    <cellStyle name="d_THU NS den 21.12.2014" xfId="5245"/>
    <cellStyle name="D1" xfId="5246"/>
    <cellStyle name="d1 2" xfId="5247"/>
    <cellStyle name="d1 3" xfId="5248"/>
    <cellStyle name="D1_Thành phố-Nhu cau CCTL 2016" xfId="5249"/>
    <cellStyle name="Date" xfId="5250"/>
    <cellStyle name="Date 2" xfId="5251"/>
    <cellStyle name="Date Short" xfId="5252"/>
    <cellStyle name="Date_Bao Cao Kiem Tra  trung bay Ke milk-yomilk CK 2" xfId="5253"/>
    <cellStyle name="Dấu phẩy_Sheet1" xfId="5254"/>
    <cellStyle name="Đầu ra" xfId="5255"/>
    <cellStyle name="Đầu vào" xfId="5256"/>
    <cellStyle name="DAUDE" xfId="5257"/>
    <cellStyle name="Đề mục 1" xfId="5258"/>
    <cellStyle name="Đề mục 2" xfId="5259"/>
    <cellStyle name="Đề mục 3" xfId="5260"/>
    <cellStyle name="Đề mục 4" xfId="5261"/>
    <cellStyle name="DELTA" xfId="5262"/>
    <cellStyle name="Dezimal [0]_35ERI8T2gbIEMixb4v26icuOo" xfId="5263"/>
    <cellStyle name="Dezimal_35ERI8T2gbIEMixb4v26icuOo" xfId="5264"/>
    <cellStyle name="Dg" xfId="5265"/>
    <cellStyle name="Dg 2" xfId="5266"/>
    <cellStyle name="Dgia" xfId="5267"/>
    <cellStyle name="Dgia 2" xfId="5268"/>
    <cellStyle name="Dia" xfId="5269"/>
    <cellStyle name="_x0001_dÏÈ¹ " xfId="5270"/>
    <cellStyle name="_x0001_dÏÈ¹_" xfId="5271"/>
    <cellStyle name="Dollar (zero dec)" xfId="5272"/>
    <cellStyle name="Dollar (zero dec) 2" xfId="5273"/>
    <cellStyle name="Dollar (zero dec)_Bieu bang TLP 2016 huyện Lộc Hà 2" xfId="5274"/>
    <cellStyle name="Don gia" xfId="5275"/>
    <cellStyle name="Don gia 2" xfId="5276"/>
    <cellStyle name="DuToanBXD" xfId="5277"/>
    <cellStyle name="Dziesi?tny [0]_Invoices2001Slovakia" xfId="5278"/>
    <cellStyle name="Dziesi?tny_Invoices2001Slovakia" xfId="5279"/>
    <cellStyle name="Dziesietny [0]_Invoices2001Slovakia" xfId="5280"/>
    <cellStyle name="Dziesiętny [0]_Invoices2001Slovakia" xfId="5281"/>
    <cellStyle name="Dziesietny [0]_Invoices2001Slovakia 2" xfId="5282"/>
    <cellStyle name="Dziesiętny [0]_Invoices2001Slovakia 2" xfId="5283"/>
    <cellStyle name="Dziesietny [0]_Invoices2001Slovakia 3" xfId="5284"/>
    <cellStyle name="Dziesiętny [0]_Invoices2001Slovakia 3" xfId="5285"/>
    <cellStyle name="Dziesietny [0]_Invoices2001Slovakia 4" xfId="5286"/>
    <cellStyle name="Dziesiętny [0]_Invoices2001Slovakia 4" xfId="5287"/>
    <cellStyle name="Dziesietny [0]_Invoices2001Slovakia 5" xfId="5288"/>
    <cellStyle name="Dziesiętny [0]_Invoices2001Slovakia 5" xfId="5289"/>
    <cellStyle name="Dziesietny [0]_Invoices2001Slovakia 6" xfId="5290"/>
    <cellStyle name="Dziesiętny [0]_Invoices2001Slovakia 6" xfId="5291"/>
    <cellStyle name="Dziesietny [0]_Invoices2001Slovakia 7" xfId="5292"/>
    <cellStyle name="Dziesiętny [0]_Invoices2001Slovakia 7" xfId="5293"/>
    <cellStyle name="Dziesietny [0]_Invoices2001Slovakia 8" xfId="5294"/>
    <cellStyle name="Dziesiętny [0]_Invoices2001Slovakia 8" xfId="5295"/>
    <cellStyle name="Dziesietny [0]_Invoices2001Slovakia 9" xfId="5296"/>
    <cellStyle name="Dziesiętny [0]_Invoices2001Slovakia 9" xfId="5297"/>
    <cellStyle name="Dziesietny [0]_Invoices2001Slovakia_01_Nha so 1_Dien" xfId="5298"/>
    <cellStyle name="Dziesiętny [0]_Invoices2001Slovakia_01_Nha so 1_Dien" xfId="5299"/>
    <cellStyle name="Dziesietny [0]_Invoices2001Slovakia_10_Nha so 10_Dien1" xfId="5300"/>
    <cellStyle name="Dziesiętny [0]_Invoices2001Slovakia_10_Nha so 10_Dien1" xfId="5301"/>
    <cellStyle name="Dziesietny [0]_Invoices2001Slovakia_2013" xfId="5302"/>
    <cellStyle name="Dziesiętny [0]_Invoices2001Slovakia_Book1" xfId="5303"/>
    <cellStyle name="Dziesietny [0]_Invoices2001Slovakia_Book1_1" xfId="5304"/>
    <cellStyle name="Dziesiętny [0]_Invoices2001Slovakia_Book1_1" xfId="5305"/>
    <cellStyle name="Dziesietny [0]_Invoices2001Slovakia_Book1_1_Book1" xfId="5306"/>
    <cellStyle name="Dziesiętny [0]_Invoices2001Slovakia_Book1_1_Book1" xfId="5307"/>
    <cellStyle name="Dziesietny [0]_Invoices2001Slovakia_Book1_2" xfId="5308"/>
    <cellStyle name="Dziesiętny [0]_Invoices2001Slovakia_Book1_2" xfId="5309"/>
    <cellStyle name="Dziesietny [0]_Invoices2001Slovakia_Book1_Bieu bang TLP 2016 huyện Lộc Hà 2" xfId="5310"/>
    <cellStyle name="Dziesiętny [0]_Invoices2001Slovakia_Book1_Bieu bang TLP 2016 huyện Lộc Hà 2" xfId="5311"/>
    <cellStyle name="Dziesietny [0]_Invoices2001Slovakia_Book1_Nhu cau von ung truoc 2011 Tha h Hoa + Nge An gui TW" xfId="5312"/>
    <cellStyle name="Dziesiętny [0]_Invoices2001Slovakia_Book1_Nhu cau von ung truoc 2011 Tha h Hoa + Nge An gui TW" xfId="5313"/>
    <cellStyle name="Dziesietny [0]_Invoices2001Slovakia_Book1_Phu luc cong dau kenh TP Ha Tinh - trinh UBND tinh" xfId="5314"/>
    <cellStyle name="Dziesiętny [0]_Invoices2001Slovakia_Book1_Phu luc cong dau kenh TP Ha Tinh - trinh UBND tinh" xfId="5315"/>
    <cellStyle name="Dziesietny [0]_Invoices2001Slovakia_Book1_Tong hop Cac tuyen(9-1-06)" xfId="5316"/>
    <cellStyle name="Dziesiętny [0]_Invoices2001Slovakia_Book1_Tong hop Cac tuyen(9-1-06)" xfId="5317"/>
    <cellStyle name="Dziesietny [0]_Invoices2001Slovakia_Book1_Tong hop Cac tuyen(9-1-06) 2" xfId="5318"/>
    <cellStyle name="Dziesiętny [0]_Invoices2001Slovakia_Book1_Tong hop Cac tuyen(9-1-06) 2" xfId="5319"/>
    <cellStyle name="Dziesietny [0]_Invoices2001Slovakia_Book1_Tong hop Cac tuyen(9-1-06) 3" xfId="5320"/>
    <cellStyle name="Dziesiętny [0]_Invoices2001Slovakia_Book1_Tong hop Cac tuyen(9-1-06) 3" xfId="5321"/>
    <cellStyle name="Dziesietny [0]_Invoices2001Slovakia_Book1_Tong hop Cac tuyen(9-1-06)_5. Du toan dien chieu sang" xfId="5322"/>
    <cellStyle name="Dziesiętny [0]_Invoices2001Slovakia_Book1_Tong hop Cac tuyen(9-1-06)_5. Du toan dien chieu sang" xfId="5323"/>
    <cellStyle name="Dziesietny [0]_Invoices2001Slovakia_Book1_Tong hop Cac tuyen(9-1-06)_Bieu bang TLP 2016 huyện Lộc Hà 2" xfId="5324"/>
    <cellStyle name="Dziesiętny [0]_Invoices2001Slovakia_Book1_Tong hop Cac tuyen(9-1-06)_Bieu bang TLP 2016 huyện Lộc Hà 2" xfId="5325"/>
    <cellStyle name="Dziesietny [0]_Invoices2001Slovakia_Book1_Tong hop Cac tuyen(9-1-06)_Book1" xfId="5326"/>
    <cellStyle name="Dziesiętny [0]_Invoices2001Slovakia_Book1_Tong hop Cac tuyen(9-1-06)_Book1" xfId="5327"/>
    <cellStyle name="Dziesietny [0]_Invoices2001Slovakia_Book1_Tong hop Cac tuyen(9-1-06)_PL bien phap cong trinh 22.9.2016" xfId="5328"/>
    <cellStyle name="Dziesiętny [0]_Invoices2001Slovakia_Book1_Tong hop Cac tuyen(9-1-06)_PL bien phap cong trinh 22.9.2016" xfId="5329"/>
    <cellStyle name="Dziesietny [0]_Invoices2001Slovakia_Book1_Tong hop Cac tuyen(9-1-06)_TLP 2016 sửa lại gui STC 21.9.2016" xfId="5330"/>
    <cellStyle name="Dziesiętny [0]_Invoices2001Slovakia_Book1_Tong hop Cac tuyen(9-1-06)_TLP 2016 sửa lại gui STC 21.9.2016" xfId="5331"/>
    <cellStyle name="Dziesietny [0]_Invoices2001Slovakia_Book1_ung truoc 2011 NSTW Thanh Hoa + Nge An gui Thu 12-5" xfId="5332"/>
    <cellStyle name="Dziesiętny [0]_Invoices2001Slovakia_Book1_ung truoc 2011 NSTW Thanh Hoa + Nge An gui Thu 12-5" xfId="5333"/>
    <cellStyle name="Dziesietny [0]_Invoices2001Slovakia_d-uong+TDT" xfId="5334"/>
    <cellStyle name="Dziesiętny [0]_Invoices2001Slovakia_Nhµ ®Ó xe" xfId="5335"/>
    <cellStyle name="Dziesietny [0]_Invoices2001Slovakia_Nha bao ve(28-7-05)" xfId="5336"/>
    <cellStyle name="Dziesiętny [0]_Invoices2001Slovakia_Nha bao ve(28-7-05)" xfId="5337"/>
    <cellStyle name="Dziesietny [0]_Invoices2001Slovakia_NHA de xe nguyen du" xfId="5338"/>
    <cellStyle name="Dziesiętny [0]_Invoices2001Slovakia_NHA de xe nguyen du" xfId="5339"/>
    <cellStyle name="Dziesietny [0]_Invoices2001Slovakia_Nhalamviec VTC(25-1-05)" xfId="5340"/>
    <cellStyle name="Dziesiętny [0]_Invoices2001Slovakia_Nhalamviec VTC(25-1-05)" xfId="5341"/>
    <cellStyle name="Dziesietny [0]_Invoices2001Slovakia_NHU CAU VA NGUON THUC HIEN CCTL CAP XA" xfId="5342"/>
    <cellStyle name="Dziesiętny [0]_Invoices2001Slovakia_Phu luc cong dau kenh TP Ha Tinh - trinh UBND tinh" xfId="5343"/>
    <cellStyle name="Dziesietny [0]_Invoices2001Slovakia_PL bien phap cong trinh 22.9.2016" xfId="5344"/>
    <cellStyle name="Dziesiętny [0]_Invoices2001Slovakia_TDT KHANH HOA" xfId="5345"/>
    <cellStyle name="Dziesietny [0]_Invoices2001Slovakia_TDT KHANH HOA_Tong hop Cac tuyen(9-1-06)" xfId="5346"/>
    <cellStyle name="Dziesiętny [0]_Invoices2001Slovakia_TDT KHANH HOA_Tong hop Cac tuyen(9-1-06)" xfId="5347"/>
    <cellStyle name="Dziesietny [0]_Invoices2001Slovakia_TDT KHANH HOA_Tong hop Cac tuyen(9-1-06) 2" xfId="5348"/>
    <cellStyle name="Dziesiętny [0]_Invoices2001Slovakia_TDT KHANH HOA_Tong hop Cac tuyen(9-1-06) 2" xfId="5349"/>
    <cellStyle name="Dziesietny [0]_Invoices2001Slovakia_TDT KHANH HOA_Tong hop Cac tuyen(9-1-06) 3" xfId="5350"/>
    <cellStyle name="Dziesiętny [0]_Invoices2001Slovakia_TDT KHANH HOA_Tong hop Cac tuyen(9-1-06) 3" xfId="5351"/>
    <cellStyle name="Dziesietny [0]_Invoices2001Slovakia_TDT KHANH HOA_Tong hop Cac tuyen(9-1-06)_5. Du toan dien chieu sang" xfId="5352"/>
    <cellStyle name="Dziesiętny [0]_Invoices2001Slovakia_TDT KHANH HOA_Tong hop Cac tuyen(9-1-06)_5. Du toan dien chieu sang" xfId="5353"/>
    <cellStyle name="Dziesietny [0]_Invoices2001Slovakia_TDT KHANH HOA_Tong hop Cac tuyen(9-1-06)_Bieu bang TLP 2016 huyện Lộc Hà 2" xfId="5354"/>
    <cellStyle name="Dziesiętny [0]_Invoices2001Slovakia_TDT KHANH HOA_Tong hop Cac tuyen(9-1-06)_Bieu bang TLP 2016 huyện Lộc Hà 2" xfId="5355"/>
    <cellStyle name="Dziesietny [0]_Invoices2001Slovakia_TDT KHANH HOA_Tong hop Cac tuyen(9-1-06)_Book1" xfId="5356"/>
    <cellStyle name="Dziesiętny [0]_Invoices2001Slovakia_TDT KHANH HOA_Tong hop Cac tuyen(9-1-06)_Book1" xfId="5357"/>
    <cellStyle name="Dziesietny [0]_Invoices2001Slovakia_TDT KHANH HOA_Tong hop Cac tuyen(9-1-06)_PL bien phap cong trinh 22.9.2016" xfId="5358"/>
    <cellStyle name="Dziesiętny [0]_Invoices2001Slovakia_TDT KHANH HOA_Tong hop Cac tuyen(9-1-06)_PL bien phap cong trinh 22.9.2016" xfId="5359"/>
    <cellStyle name="Dziesietny [0]_Invoices2001Slovakia_TDT KHANH HOA_Tong hop Cac tuyen(9-1-06)_TLP 2016 sửa lại gui STC 21.9.2016" xfId="5360"/>
    <cellStyle name="Dziesiętny [0]_Invoices2001Slovakia_TDT KHANH HOA_Tong hop Cac tuyen(9-1-06)_TLP 2016 sửa lại gui STC 21.9.2016" xfId="5361"/>
    <cellStyle name="Dziesietny [0]_Invoices2001Slovakia_TDT quangngai" xfId="5362"/>
    <cellStyle name="Dziesiętny [0]_Invoices2001Slovakia_TDT quangngai" xfId="5363"/>
    <cellStyle name="Dziesietny [0]_Invoices2001Slovakia_TH BHXH 2015" xfId="5364"/>
    <cellStyle name="Dziesietny_Invoices2001Slovakia" xfId="5365"/>
    <cellStyle name="Dziesiętny_Invoices2001Slovakia" xfId="5366"/>
    <cellStyle name="Dziesietny_Invoices2001Slovakia 2" xfId="5367"/>
    <cellStyle name="Dziesiętny_Invoices2001Slovakia 2" xfId="5368"/>
    <cellStyle name="Dziesietny_Invoices2001Slovakia 3" xfId="5369"/>
    <cellStyle name="Dziesiętny_Invoices2001Slovakia 3" xfId="5370"/>
    <cellStyle name="Dziesietny_Invoices2001Slovakia 4" xfId="5371"/>
    <cellStyle name="Dziesiętny_Invoices2001Slovakia 4" xfId="5372"/>
    <cellStyle name="Dziesietny_Invoices2001Slovakia 5" xfId="5373"/>
    <cellStyle name="Dziesiętny_Invoices2001Slovakia 5" xfId="5374"/>
    <cellStyle name="Dziesietny_Invoices2001Slovakia 6" xfId="5375"/>
    <cellStyle name="Dziesiętny_Invoices2001Slovakia 6" xfId="5376"/>
    <cellStyle name="Dziesietny_Invoices2001Slovakia 7" xfId="5377"/>
    <cellStyle name="Dziesiętny_Invoices2001Slovakia 7" xfId="5378"/>
    <cellStyle name="Dziesietny_Invoices2001Slovakia 8" xfId="5379"/>
    <cellStyle name="Dziesiętny_Invoices2001Slovakia 8" xfId="5380"/>
    <cellStyle name="Dziesietny_Invoices2001Slovakia 9" xfId="5381"/>
    <cellStyle name="Dziesiętny_Invoices2001Slovakia 9" xfId="5382"/>
    <cellStyle name="Dziesietny_Invoices2001Slovakia_01_Nha so 1_Dien" xfId="5383"/>
    <cellStyle name="Dziesiętny_Invoices2001Slovakia_01_Nha so 1_Dien" xfId="5384"/>
    <cellStyle name="Dziesietny_Invoices2001Slovakia_10_Nha so 10_Dien1" xfId="5385"/>
    <cellStyle name="Dziesiętny_Invoices2001Slovakia_10_Nha so 10_Dien1" xfId="5386"/>
    <cellStyle name="Dziesietny_Invoices2001Slovakia_2013" xfId="5387"/>
    <cellStyle name="Dziesiętny_Invoices2001Slovakia_Book1" xfId="5388"/>
    <cellStyle name="Dziesietny_Invoices2001Slovakia_Book1_1" xfId="5389"/>
    <cellStyle name="Dziesiętny_Invoices2001Slovakia_Book1_1" xfId="5390"/>
    <cellStyle name="Dziesietny_Invoices2001Slovakia_Book1_1_Book1" xfId="5391"/>
    <cellStyle name="Dziesiętny_Invoices2001Slovakia_Book1_1_Book1" xfId="5392"/>
    <cellStyle name="Dziesietny_Invoices2001Slovakia_Book1_2" xfId="5393"/>
    <cellStyle name="Dziesiętny_Invoices2001Slovakia_Book1_2" xfId="5394"/>
    <cellStyle name="Dziesietny_Invoices2001Slovakia_Book1_Bieu bang TLP 2016 huyện Lộc Hà 2" xfId="5395"/>
    <cellStyle name="Dziesiętny_Invoices2001Slovakia_Book1_Bieu bang TLP 2016 huyện Lộc Hà 2" xfId="5396"/>
    <cellStyle name="Dziesietny_Invoices2001Slovakia_Book1_Nhu cau von ung truoc 2011 Tha h Hoa + Nge An gui TW" xfId="5397"/>
    <cellStyle name="Dziesiętny_Invoices2001Slovakia_Book1_Nhu cau von ung truoc 2011 Tha h Hoa + Nge An gui TW" xfId="5398"/>
    <cellStyle name="Dziesietny_Invoices2001Slovakia_Book1_Phu luc cong dau kenh TP Ha Tinh - trinh UBND tinh" xfId="5399"/>
    <cellStyle name="Dziesiętny_Invoices2001Slovakia_Book1_Phu luc cong dau kenh TP Ha Tinh - trinh UBND tinh" xfId="5400"/>
    <cellStyle name="Dziesietny_Invoices2001Slovakia_Book1_Tong hop Cac tuyen(9-1-06)" xfId="5401"/>
    <cellStyle name="Dziesiętny_Invoices2001Slovakia_Book1_Tong hop Cac tuyen(9-1-06)" xfId="5402"/>
    <cellStyle name="Dziesietny_Invoices2001Slovakia_Book1_Tong hop Cac tuyen(9-1-06) 2" xfId="5403"/>
    <cellStyle name="Dziesiętny_Invoices2001Slovakia_Book1_Tong hop Cac tuyen(9-1-06) 2" xfId="5404"/>
    <cellStyle name="Dziesietny_Invoices2001Slovakia_Book1_Tong hop Cac tuyen(9-1-06) 3" xfId="5405"/>
    <cellStyle name="Dziesiętny_Invoices2001Slovakia_Book1_Tong hop Cac tuyen(9-1-06) 3" xfId="5406"/>
    <cellStyle name="Dziesietny_Invoices2001Slovakia_Book1_Tong hop Cac tuyen(9-1-06)_5. Du toan dien chieu sang" xfId="5407"/>
    <cellStyle name="Dziesiętny_Invoices2001Slovakia_Book1_Tong hop Cac tuyen(9-1-06)_5. Du toan dien chieu sang" xfId="5408"/>
    <cellStyle name="Dziesietny_Invoices2001Slovakia_Book1_Tong hop Cac tuyen(9-1-06)_Bieu bang TLP 2016 huyện Lộc Hà 2" xfId="5409"/>
    <cellStyle name="Dziesiętny_Invoices2001Slovakia_Book1_Tong hop Cac tuyen(9-1-06)_Bieu bang TLP 2016 huyện Lộc Hà 2" xfId="5410"/>
    <cellStyle name="Dziesietny_Invoices2001Slovakia_Book1_Tong hop Cac tuyen(9-1-06)_Book1" xfId="5411"/>
    <cellStyle name="Dziesiętny_Invoices2001Slovakia_Book1_Tong hop Cac tuyen(9-1-06)_Book1" xfId="5412"/>
    <cellStyle name="Dziesietny_Invoices2001Slovakia_Book1_Tong hop Cac tuyen(9-1-06)_PL bien phap cong trinh 22.9.2016" xfId="5413"/>
    <cellStyle name="Dziesiętny_Invoices2001Slovakia_Book1_Tong hop Cac tuyen(9-1-06)_PL bien phap cong trinh 22.9.2016" xfId="5414"/>
    <cellStyle name="Dziesietny_Invoices2001Slovakia_Book1_Tong hop Cac tuyen(9-1-06)_TLP 2016 sửa lại gui STC 21.9.2016" xfId="5415"/>
    <cellStyle name="Dziesiętny_Invoices2001Slovakia_Book1_Tong hop Cac tuyen(9-1-06)_TLP 2016 sửa lại gui STC 21.9.2016" xfId="5416"/>
    <cellStyle name="Dziesietny_Invoices2001Slovakia_Book1_ung truoc 2011 NSTW Thanh Hoa + Nge An gui Thu 12-5" xfId="5417"/>
    <cellStyle name="Dziesiętny_Invoices2001Slovakia_Book1_ung truoc 2011 NSTW Thanh Hoa + Nge An gui Thu 12-5" xfId="5418"/>
    <cellStyle name="Dziesietny_Invoices2001Slovakia_d-uong+TDT" xfId="5419"/>
    <cellStyle name="Dziesiętny_Invoices2001Slovakia_Nhµ ®Ó xe" xfId="5420"/>
    <cellStyle name="Dziesietny_Invoices2001Slovakia_Nha bao ve(28-7-05)" xfId="5421"/>
    <cellStyle name="Dziesiętny_Invoices2001Slovakia_Nha bao ve(28-7-05)" xfId="5422"/>
    <cellStyle name="Dziesietny_Invoices2001Slovakia_NHA de xe nguyen du" xfId="5423"/>
    <cellStyle name="Dziesiętny_Invoices2001Slovakia_NHA de xe nguyen du" xfId="5424"/>
    <cellStyle name="Dziesietny_Invoices2001Slovakia_Nhalamviec VTC(25-1-05)" xfId="5425"/>
    <cellStyle name="Dziesiętny_Invoices2001Slovakia_Nhalamviec VTC(25-1-05)" xfId="5426"/>
    <cellStyle name="Dziesietny_Invoices2001Slovakia_NHU CAU VA NGUON THUC HIEN CCTL CAP XA" xfId="5427"/>
    <cellStyle name="Dziesiętny_Invoices2001Slovakia_Phu luc cong dau kenh TP Ha Tinh - trinh UBND tinh" xfId="5428"/>
    <cellStyle name="Dziesietny_Invoices2001Slovakia_PL bien phap cong trinh 22.9.2016" xfId="5429"/>
    <cellStyle name="Dziesiętny_Invoices2001Slovakia_TDT KHANH HOA" xfId="5430"/>
    <cellStyle name="Dziesietny_Invoices2001Slovakia_TDT KHANH HOA_Tong hop Cac tuyen(9-1-06)" xfId="5431"/>
    <cellStyle name="Dziesiętny_Invoices2001Slovakia_TDT KHANH HOA_Tong hop Cac tuyen(9-1-06)" xfId="5432"/>
    <cellStyle name="Dziesietny_Invoices2001Slovakia_TDT KHANH HOA_Tong hop Cac tuyen(9-1-06) 2" xfId="5433"/>
    <cellStyle name="Dziesiętny_Invoices2001Slovakia_TDT KHANH HOA_Tong hop Cac tuyen(9-1-06) 2" xfId="5434"/>
    <cellStyle name="Dziesietny_Invoices2001Slovakia_TDT KHANH HOA_Tong hop Cac tuyen(9-1-06) 3" xfId="5435"/>
    <cellStyle name="Dziesiętny_Invoices2001Slovakia_TDT KHANH HOA_Tong hop Cac tuyen(9-1-06) 3" xfId="5436"/>
    <cellStyle name="Dziesietny_Invoices2001Slovakia_TDT KHANH HOA_Tong hop Cac tuyen(9-1-06)_5. Du toan dien chieu sang" xfId="5437"/>
    <cellStyle name="Dziesiętny_Invoices2001Slovakia_TDT KHANH HOA_Tong hop Cac tuyen(9-1-06)_5. Du toan dien chieu sang" xfId="5438"/>
    <cellStyle name="Dziesietny_Invoices2001Slovakia_TDT KHANH HOA_Tong hop Cac tuyen(9-1-06)_Bieu bang TLP 2016 huyện Lộc Hà 2" xfId="5439"/>
    <cellStyle name="Dziesiętny_Invoices2001Slovakia_TDT KHANH HOA_Tong hop Cac tuyen(9-1-06)_Bieu bang TLP 2016 huyện Lộc Hà 2" xfId="5440"/>
    <cellStyle name="Dziesietny_Invoices2001Slovakia_TDT KHANH HOA_Tong hop Cac tuyen(9-1-06)_Book1" xfId="5441"/>
    <cellStyle name="Dziesiętny_Invoices2001Slovakia_TDT KHANH HOA_Tong hop Cac tuyen(9-1-06)_Book1" xfId="5442"/>
    <cellStyle name="Dziesietny_Invoices2001Slovakia_TDT KHANH HOA_Tong hop Cac tuyen(9-1-06)_PL bien phap cong trinh 22.9.2016" xfId="5443"/>
    <cellStyle name="Dziesiętny_Invoices2001Slovakia_TDT KHANH HOA_Tong hop Cac tuyen(9-1-06)_PL bien phap cong trinh 22.9.2016" xfId="5444"/>
    <cellStyle name="Dziesietny_Invoices2001Slovakia_TDT KHANH HOA_Tong hop Cac tuyen(9-1-06)_TLP 2016 sửa lại gui STC 21.9.2016" xfId="5445"/>
    <cellStyle name="Dziesiętny_Invoices2001Slovakia_TDT KHANH HOA_Tong hop Cac tuyen(9-1-06)_TLP 2016 sửa lại gui STC 21.9.2016" xfId="5446"/>
    <cellStyle name="Dziesietny_Invoices2001Slovakia_TDT quangngai" xfId="5447"/>
    <cellStyle name="Dziesiętny_Invoices2001Slovakia_TDT quangngai" xfId="5448"/>
    <cellStyle name="Dziesietny_Invoices2001Slovakia_TH BHXH 2015" xfId="5449"/>
    <cellStyle name="e" xfId="5450"/>
    <cellStyle name="e 2" xfId="5451"/>
    <cellStyle name="eeee" xfId="5452"/>
    <cellStyle name="eeee 2" xfId="5453"/>
    <cellStyle name="EN CO.," xfId="5454"/>
    <cellStyle name="Encabez1" xfId="5455"/>
    <cellStyle name="Encabez2" xfId="5456"/>
    <cellStyle name="Enter Currency (0)" xfId="5457"/>
    <cellStyle name="Enter Currency (0) 2" xfId="5458"/>
    <cellStyle name="Enter Currency (0) 3" xfId="5459"/>
    <cellStyle name="Enter Currency (0) 4" xfId="5460"/>
    <cellStyle name="Enter Currency (0) 5" xfId="5461"/>
    <cellStyle name="Enter Currency (0) 6" xfId="5462"/>
    <cellStyle name="Enter Currency (0) 7" xfId="5463"/>
    <cellStyle name="Enter Currency (0)_Bien ban" xfId="5464"/>
    <cellStyle name="Enter Currency (2)" xfId="5465"/>
    <cellStyle name="Enter Currency (2) 2" xfId="5466"/>
    <cellStyle name="Enter Currency (2) 3" xfId="5467"/>
    <cellStyle name="Enter Currency (2)_Thành phố-Nhu cau CCTL 2016" xfId="5468"/>
    <cellStyle name="Enter Units (0)" xfId="5469"/>
    <cellStyle name="Enter Units (0) 2" xfId="5470"/>
    <cellStyle name="Enter Units (0) 3" xfId="5471"/>
    <cellStyle name="Enter Units (0)_Thành phố-Nhu cau CCTL 2016" xfId="5472"/>
    <cellStyle name="Enter Units (1)" xfId="5473"/>
    <cellStyle name="Enter Units (1) 2" xfId="5474"/>
    <cellStyle name="Enter Units (1) 3" xfId="5475"/>
    <cellStyle name="Enter Units (1)_Thành phố-Nhu cau CCTL 2016" xfId="5476"/>
    <cellStyle name="Enter Units (2)" xfId="5477"/>
    <cellStyle name="Enter Units (2) 2" xfId="5478"/>
    <cellStyle name="Enter Units (2) 3" xfId="5479"/>
    <cellStyle name="Enter Units (2)_Thành phố-Nhu cau CCTL 2016" xfId="5480"/>
    <cellStyle name="Entered" xfId="5481"/>
    <cellStyle name="entry" xfId="5482"/>
    <cellStyle name="Euro" xfId="5483"/>
    <cellStyle name="Euro 2" xfId="5484"/>
    <cellStyle name="Euro 3" xfId="5485"/>
    <cellStyle name="Euro_Bieu bang TLP 2016 huyện Lộc Hà 2" xfId="5486"/>
    <cellStyle name="Excel Built-in Normal" xfId="5487"/>
    <cellStyle name="Explanatory Text 2" xfId="5488"/>
    <cellStyle name="Explanatory Text 3" xfId="5489"/>
    <cellStyle name="Explanatory Text 4" xfId="5490"/>
    <cellStyle name="f" xfId="5491"/>
    <cellStyle name="f 2" xfId="5492"/>
    <cellStyle name="F2" xfId="5493"/>
    <cellStyle name="F3" xfId="5494"/>
    <cellStyle name="F4" xfId="5495"/>
    <cellStyle name="F5" xfId="5496"/>
    <cellStyle name="F6" xfId="5497"/>
    <cellStyle name="F7" xfId="5498"/>
    <cellStyle name="F8" xfId="5499"/>
    <cellStyle name="Fijo" xfId="5500"/>
    <cellStyle name="Financiero" xfId="5501"/>
    <cellStyle name="Fixed" xfId="5502"/>
    <cellStyle name="Fixed 2" xfId="5503"/>
    <cellStyle name="Font Britannic16" xfId="5504"/>
    <cellStyle name="Font Britannic16 2" xfId="5505"/>
    <cellStyle name="Font Britannic16 3" xfId="5506"/>
    <cellStyle name="Font Britannic16_Thành phố-Nhu cau CCTL 2016" xfId="5507"/>
    <cellStyle name="Font Britannic18" xfId="5508"/>
    <cellStyle name="Font CenturyCond 18" xfId="5509"/>
    <cellStyle name="Font Cond20" xfId="5510"/>
    <cellStyle name="Font Lucida sans16" xfId="5511"/>
    <cellStyle name="Font LucidaSans16" xfId="5512"/>
    <cellStyle name="Font NewCenturyCond18" xfId="5513"/>
    <cellStyle name="Font NewCenturyCond18 2" xfId="5514"/>
    <cellStyle name="Font NewCenturyCond18 3" xfId="5515"/>
    <cellStyle name="Font NewCenturyCond18_Thành phố-Nhu cau CCTL 2016" xfId="5516"/>
    <cellStyle name="Font Ottawa14" xfId="5517"/>
    <cellStyle name="Font Ottawa16" xfId="5518"/>
    <cellStyle name="Font Ottawa16 2" xfId="5519"/>
    <cellStyle name="Font Ottawa16 3" xfId="5520"/>
    <cellStyle name="Font Ottawa16_Thành phố-Nhu cau CCTL 2016" xfId="5521"/>
    <cellStyle name="Formulas" xfId="5522"/>
    <cellStyle name="Ghi chú" xfId="5523"/>
    <cellStyle name="gia" xfId="5524"/>
    <cellStyle name="GIA-MOI" xfId="5525"/>
    <cellStyle name="Good 2" xfId="5526"/>
    <cellStyle name="Good 3" xfId="5527"/>
    <cellStyle name="Good 4" xfId="5528"/>
    <cellStyle name="Grey" xfId="5529"/>
    <cellStyle name="Group" xfId="5530"/>
    <cellStyle name="H" xfId="5531"/>
    <cellStyle name="H_Baocao" xfId="5532"/>
    <cellStyle name="H_D-A-VU" xfId="5533"/>
    <cellStyle name="H_D-A-VU_Baocao" xfId="5534"/>
    <cellStyle name="H_D-A-VU_KHAN DAI B MO RONG23-12" xfId="5535"/>
    <cellStyle name="H_D-A-VU_Khoai TT03 can Loc" xfId="5536"/>
    <cellStyle name="H_D-A-VU_NcongQ2" xfId="5537"/>
    <cellStyle name="H_D-A-VU_NcongQ2_Duong CMT8" xfId="5538"/>
    <cellStyle name="H_D-A-VU_NcongQ2_KHAN DAI B MO RONG23-12" xfId="5539"/>
    <cellStyle name="H_D-A-VU_Nha Lam viec chinh" xfId="5540"/>
    <cellStyle name="H_D-A-VU_NhancongQ4-04" xfId="5541"/>
    <cellStyle name="H_D-A-VU_NLV khoiPBan" xfId="5542"/>
    <cellStyle name="H_D-A-VU_SonLa" xfId="5543"/>
    <cellStyle name="H_D-A-VU_TBA 560kVA" xfId="5544"/>
    <cellStyle name="H_HSTHAU" xfId="5545"/>
    <cellStyle name="H_HSTHAU_Baocao" xfId="5546"/>
    <cellStyle name="H_HSTHAU_KHAN DAI B MO RONG23-12" xfId="5547"/>
    <cellStyle name="H_HSTHAU_Khoai TT03 can Loc" xfId="5548"/>
    <cellStyle name="H_HSTHAU_NcongQ2" xfId="5549"/>
    <cellStyle name="H_HSTHAU_NcongQ2_Duong CMT8" xfId="5550"/>
    <cellStyle name="H_HSTHAU_NcongQ2_KHAN DAI B MO RONG23-12" xfId="5551"/>
    <cellStyle name="H_HSTHAU_Nha Lam viec chinh" xfId="5552"/>
    <cellStyle name="H_HSTHAU_NhancongQ4-04" xfId="5553"/>
    <cellStyle name="H_HSTHAU_NLV khoiPBan" xfId="5554"/>
    <cellStyle name="H_HSTHAU_SonLa" xfId="5555"/>
    <cellStyle name="H_HSTHAU_TBA 560kVA" xfId="5556"/>
    <cellStyle name="H_KHAN DAI B MO RONG23-12" xfId="5557"/>
    <cellStyle name="H_Khoai TT03 can Loc" xfId="5558"/>
    <cellStyle name="H_NcongQ2" xfId="5559"/>
    <cellStyle name="H_NcongQ2_Duong CMT8" xfId="5560"/>
    <cellStyle name="H_NcongQ2_KHAN DAI B MO RONG23-12" xfId="5561"/>
    <cellStyle name="H_Nha Lam viec chinh" xfId="5562"/>
    <cellStyle name="H_NhancongQ4-04" xfId="5563"/>
    <cellStyle name="H_NLV khoiPBan" xfId="5564"/>
    <cellStyle name="H_PHU LUC CHIEU SANG(13.6.2013)" xfId="5565"/>
    <cellStyle name="H_Sheet1" xfId="5566"/>
    <cellStyle name="H_SonLa" xfId="5567"/>
    <cellStyle name="H_TBA 560kVA" xfId="5568"/>
    <cellStyle name="ha" xfId="5569"/>
    <cellStyle name="HAI" xfId="5570"/>
    <cellStyle name="HAI 2" xfId="5571"/>
    <cellStyle name="HAI 3" xfId="5572"/>
    <cellStyle name="HAI 4" xfId="5573"/>
    <cellStyle name="Head 1" xfId="5574"/>
    <cellStyle name="Head 1 2" xfId="5575"/>
    <cellStyle name="Head 1 3" xfId="5576"/>
    <cellStyle name="Head 1_Phụ lục trình thực hienj các chính sách" xfId="5577"/>
    <cellStyle name="HEADER" xfId="5578"/>
    <cellStyle name="Header1" xfId="5579"/>
    <cellStyle name="Header2" xfId="5580"/>
    <cellStyle name="Header2 2" xfId="5581"/>
    <cellStyle name="Heading 1 2" xfId="5582"/>
    <cellStyle name="Heading 1 2 2" xfId="5583"/>
    <cellStyle name="Heading 1 3" xfId="5584"/>
    <cellStyle name="Heading 1 4" xfId="5585"/>
    <cellStyle name="Heading 2 2" xfId="5586"/>
    <cellStyle name="Heading 2 2 2" xfId="5587"/>
    <cellStyle name="Heading 2 3" xfId="5588"/>
    <cellStyle name="Heading 2 4" xfId="5589"/>
    <cellStyle name="Heading 3 2" xfId="5590"/>
    <cellStyle name="Heading 3 3" xfId="5591"/>
    <cellStyle name="Heading 3 4" xfId="5592"/>
    <cellStyle name="Heading 4 2" xfId="5593"/>
    <cellStyle name="Heading 4 3" xfId="5594"/>
    <cellStyle name="Heading 4 4" xfId="5595"/>
    <cellStyle name="Heading1" xfId="5596"/>
    <cellStyle name="HEADING1 2" xfId="5597"/>
    <cellStyle name="HEADING1 3" xfId="5598"/>
    <cellStyle name="Heading1_Thành phố-Nhu cau CCTL 2016" xfId="5599"/>
    <cellStyle name="Heading2" xfId="5600"/>
    <cellStyle name="HEADING2 2" xfId="5601"/>
    <cellStyle name="HEADING2 3" xfId="5602"/>
    <cellStyle name="HEADING2 4" xfId="5603"/>
    <cellStyle name="HEADING2 5" xfId="5604"/>
    <cellStyle name="HEADING2 6" xfId="5605"/>
    <cellStyle name="HEADING2 7" xfId="5606"/>
    <cellStyle name="HEADING2_Bien ban" xfId="5607"/>
    <cellStyle name="HEADINGS" xfId="5608"/>
    <cellStyle name="HEADINGSTOP" xfId="5609"/>
    <cellStyle name="headoption" xfId="5610"/>
    <cellStyle name="headoption 2" xfId="5611"/>
    <cellStyle name="headoption 2 2" xfId="5612"/>
    <cellStyle name="headoption 3" xfId="5613"/>
    <cellStyle name="headoption 3 2" xfId="5614"/>
    <cellStyle name="headoption 4" xfId="5615"/>
    <cellStyle name="headoption_Thành phố-Nhu cau CCTL 2016" xfId="5616"/>
    <cellStyle name="HIDE" xfId="5617"/>
    <cellStyle name="Hoa-Scholl" xfId="5618"/>
    <cellStyle name="Hoa-Scholl 2" xfId="5619"/>
    <cellStyle name="huong" xfId="5620"/>
    <cellStyle name="HUY" xfId="5621"/>
    <cellStyle name="Hyperlink 2" xfId="5622"/>
    <cellStyle name="i phÝ kh¸c_B¶ng 2" xfId="5623"/>
    <cellStyle name="I.3" xfId="5624"/>
    <cellStyle name="I.3 2" xfId="5625"/>
    <cellStyle name="i·0" xfId="5626"/>
    <cellStyle name="i·0 2" xfId="5627"/>
    <cellStyle name="i·0 3" xfId="5628"/>
    <cellStyle name="i·0_Thành phố-Nhu cau CCTL 2016" xfId="5629"/>
    <cellStyle name="_x0001_í½?" xfId="5630"/>
    <cellStyle name="ï-¾È»ê_BiÓu TB" xfId="5631"/>
    <cellStyle name="_x0001_íå_x001b_ô " xfId="5632"/>
    <cellStyle name="_x0001_íå_x001b_ô_" xfId="5633"/>
    <cellStyle name="Input [yellow]" xfId="5634"/>
    <cellStyle name="Input [yellow] 2" xfId="5635"/>
    <cellStyle name="Input 2" xfId="5636"/>
    <cellStyle name="Input 2 2" xfId="5637"/>
    <cellStyle name="Input 3" xfId="5638"/>
    <cellStyle name="Input 3 2" xfId="5639"/>
    <cellStyle name="Input 4" xfId="5640"/>
    <cellStyle name="Input Cells" xfId="5641"/>
    <cellStyle name="ion" xfId="5642"/>
    <cellStyle name="k" xfId="5643"/>
    <cellStyle name="k 2" xfId="5644"/>
    <cellStyle name="k_TONG HOP KINH PHI" xfId="5645"/>
    <cellStyle name="k_TONG HOP KINH PHI_131114- Bieu giao du toan CTMTQG 2014 giao" xfId="5646"/>
    <cellStyle name="k_ÿÿÿÿÿ" xfId="5647"/>
    <cellStyle name="k_ÿÿÿÿÿ_1" xfId="5648"/>
    <cellStyle name="k_ÿÿÿÿÿ_131114- Bieu giao du toan CTMTQG 2014 giao" xfId="5649"/>
    <cellStyle name="k_ÿÿÿÿÿ_2" xfId="5650"/>
    <cellStyle name="k_ÿÿÿÿÿ_2_131114- Bieu giao du toan CTMTQG 2014 giao" xfId="5651"/>
    <cellStyle name="kh¸c_Bang Chi tieu" xfId="5652"/>
    <cellStyle name="khanh" xfId="5653"/>
    <cellStyle name="khanh 2" xfId="5654"/>
    <cellStyle name="khung" xfId="5655"/>
    <cellStyle name="Ki?m tra Ô" xfId="5656"/>
    <cellStyle name="Kiểm tra Ô" xfId="5657"/>
    <cellStyle name="Kien1" xfId="5658"/>
    <cellStyle name="Kiểu 1" xfId="5659"/>
    <cellStyle name="Kiểu 2" xfId="5660"/>
    <cellStyle name="Kiểu 3" xfId="5661"/>
    <cellStyle name="Kiểu 4" xfId="5662"/>
    <cellStyle name="KL" xfId="5663"/>
    <cellStyle name="KLBXUNG" xfId="5664"/>
    <cellStyle name="Ledger 17 x 11 in" xfId="5665"/>
    <cellStyle name="Ledger 17 x 11 in 2" xfId="5666"/>
    <cellStyle name="left" xfId="5667"/>
    <cellStyle name="Lien hypertexte" xfId="5668"/>
    <cellStyle name="Line" xfId="5669"/>
    <cellStyle name="linh" xfId="5670"/>
    <cellStyle name="Link Currency (0)" xfId="5671"/>
    <cellStyle name="Link Currency (0) 2" xfId="5672"/>
    <cellStyle name="Link Currency (0) 3" xfId="5673"/>
    <cellStyle name="Link Currency (0) 4" xfId="5674"/>
    <cellStyle name="Link Currency (0) 5" xfId="5675"/>
    <cellStyle name="Link Currency (0) 6" xfId="5676"/>
    <cellStyle name="Link Currency (0) 7" xfId="5677"/>
    <cellStyle name="Link Currency (0)_Bien ban" xfId="5678"/>
    <cellStyle name="Link Currency (2)" xfId="5679"/>
    <cellStyle name="Link Currency (2) 2" xfId="5680"/>
    <cellStyle name="Link Currency (2) 3" xfId="5681"/>
    <cellStyle name="Link Currency (2)_Thành phố-Nhu cau CCTL 2016" xfId="5682"/>
    <cellStyle name="Link Units (0)" xfId="5683"/>
    <cellStyle name="Link Units (0) 2" xfId="5684"/>
    <cellStyle name="Link Units (0) 3" xfId="5685"/>
    <cellStyle name="Link Units (0)_Thành phố-Nhu cau CCTL 2016" xfId="5686"/>
    <cellStyle name="Link Units (1)" xfId="5687"/>
    <cellStyle name="Link Units (1) 2" xfId="5688"/>
    <cellStyle name="Link Units (1) 3" xfId="5689"/>
    <cellStyle name="Link Units (1)_Thành phố-Nhu cau CCTL 2016" xfId="5690"/>
    <cellStyle name="Link Units (2)" xfId="5691"/>
    <cellStyle name="Link Units (2) 2" xfId="5692"/>
    <cellStyle name="Link Units (2) 3" xfId="5693"/>
    <cellStyle name="Link Units (2)_Thành phố-Nhu cau CCTL 2016" xfId="5694"/>
    <cellStyle name="Linked Cell 2" xfId="5695"/>
    <cellStyle name="Linked Cell 3" xfId="5696"/>
    <cellStyle name="Linked Cell 4" xfId="5697"/>
    <cellStyle name="Linked Cells" xfId="5698"/>
    <cellStyle name="Loai CBDT" xfId="5699"/>
    <cellStyle name="Loai CT" xfId="5700"/>
    <cellStyle name="Loai GD" xfId="5701"/>
    <cellStyle name="luc" xfId="5702"/>
    <cellStyle name="luc2" xfId="5703"/>
    <cellStyle name="Luong" xfId="5704"/>
    <cellStyle name="MACRO" xfId="5705"/>
    <cellStyle name="manhcuong" xfId="5706"/>
    <cellStyle name="MARK" xfId="5707"/>
    <cellStyle name="MAU" xfId="5708"/>
    <cellStyle name="Migliaia (0)_CALPREZZ" xfId="5709"/>
    <cellStyle name="Migliaia_ PESO ELETTR." xfId="5710"/>
    <cellStyle name="Millares [0]_10 AVERIAS MASIVAS + ANT" xfId="5711"/>
    <cellStyle name="Millares_Well Timing" xfId="5712"/>
    <cellStyle name="Milliers [0]_      " xfId="5713"/>
    <cellStyle name="Milliers_      " xfId="5714"/>
    <cellStyle name="Môc" xfId="5715"/>
    <cellStyle name="Môc 2" xfId="5716"/>
    <cellStyle name="Môc 2 2" xfId="5717"/>
    <cellStyle name="Môc 2 2 2" xfId="5718"/>
    <cellStyle name="Môc 2 3" xfId="5719"/>
    <cellStyle name="Môc 2 3 2" xfId="5720"/>
    <cellStyle name="Môc 2 4" xfId="5721"/>
    <cellStyle name="Môc 2 4 2" xfId="5722"/>
    <cellStyle name="Môc 2 5" xfId="5723"/>
    <cellStyle name="Môc 3" xfId="5724"/>
    <cellStyle name="Môc 3 2" xfId="5725"/>
    <cellStyle name="Môc 4" xfId="5726"/>
    <cellStyle name="Môc 4 2" xfId="5727"/>
    <cellStyle name="Môc 5" xfId="5728"/>
    <cellStyle name="Môc 5 2" xfId="5729"/>
    <cellStyle name="Môc 6" xfId="5730"/>
    <cellStyle name="Model" xfId="5731"/>
    <cellStyle name="Moeda [0]_aola" xfId="5732"/>
    <cellStyle name="Moeda_aola" xfId="5733"/>
    <cellStyle name="moi" xfId="5734"/>
    <cellStyle name="moi 2" xfId="5735"/>
    <cellStyle name="moi 3" xfId="5736"/>
    <cellStyle name="moi_Phụ lục trình thực hienj các chính sách" xfId="5737"/>
    <cellStyle name="Mon?aire [0]_!!!GO" xfId="5738"/>
    <cellStyle name="Mon?aire_!!!GO" xfId="5739"/>
    <cellStyle name="Moneda [0]_Well Timing" xfId="5740"/>
    <cellStyle name="Moneda_Well Timing" xfId="5741"/>
    <cellStyle name="Monétaire [0]_      " xfId="5742"/>
    <cellStyle name="Monétaire_      " xfId="5743"/>
    <cellStyle name="Mon騁aire [0]_AR1194" xfId="5744"/>
    <cellStyle name="Mon騁aire_AR1194" xfId="5745"/>
    <cellStyle name="n" xfId="5746"/>
    <cellStyle name="n1" xfId="5747"/>
    <cellStyle name="Neutral 2" xfId="5748"/>
    <cellStyle name="Neutral 3" xfId="5749"/>
    <cellStyle name="Neutral 4" xfId="5750"/>
    <cellStyle name="New" xfId="5751"/>
    <cellStyle name="New 2" xfId="5752"/>
    <cellStyle name="New Times Roman" xfId="5753"/>
    <cellStyle name="New Times Roman 2" xfId="5754"/>
    <cellStyle name="New_5. Du toan dien chieu sang" xfId="5755"/>
    <cellStyle name="nga" xfId="5756"/>
    <cellStyle name="nga 2" xfId="5757"/>
    <cellStyle name="Nh?n1" xfId="5758"/>
    <cellStyle name="Nh?n2" xfId="5759"/>
    <cellStyle name="Nh?n3" xfId="5760"/>
    <cellStyle name="Nh?n4" xfId="5761"/>
    <cellStyle name="Nh?n5" xfId="5762"/>
    <cellStyle name="Nh?n6" xfId="5763"/>
    <cellStyle name="Nhấn1" xfId="5764"/>
    <cellStyle name="Nhấn2" xfId="5765"/>
    <cellStyle name="Nhấn3" xfId="5766"/>
    <cellStyle name="Nhấn4" xfId="5767"/>
    <cellStyle name="Nhấn5" xfId="5768"/>
    <cellStyle name="Nhấn6" xfId="5769"/>
    <cellStyle name="No" xfId="5770"/>
    <cellStyle name="No 2" xfId="5771"/>
    <cellStyle name="no dec" xfId="5772"/>
    <cellStyle name="No_090213  Schedule for 2nd evaluation_Tuan B" xfId="5773"/>
    <cellStyle name="ÑONVÒ" xfId="5774"/>
    <cellStyle name="Normal" xfId="0" builtinId="0"/>
    <cellStyle name="Normal - ??1" xfId="5775"/>
    <cellStyle name="Normal - Style1" xfId="5776"/>
    <cellStyle name="Normal - Style1 2" xfId="5777"/>
    <cellStyle name="Normal - Style1 3" xfId="5778"/>
    <cellStyle name="Normal - Style1_Phụ lục trình thực hienj các chính sách" xfId="5779"/>
    <cellStyle name="Normal - 유형1" xfId="5780"/>
    <cellStyle name="Normal - 유형1 2" xfId="5781"/>
    <cellStyle name="Normal - 유형1 3" xfId="5782"/>
    <cellStyle name="Normal - 유형1_Thành phố-Nhu cau CCTL 2016" xfId="5783"/>
    <cellStyle name="Normal 10" xfId="5784"/>
    <cellStyle name="Normal 10 2" xfId="5785"/>
    <cellStyle name="Normal 10 3" xfId="5786"/>
    <cellStyle name="Normal 11" xfId="5787"/>
    <cellStyle name="Normal 11 2" xfId="5788"/>
    <cellStyle name="Normal 11 3" xfId="5789"/>
    <cellStyle name="Normal 11 3 2" xfId="5790"/>
    <cellStyle name="Normal 11 4" xfId="5791"/>
    <cellStyle name="Normal 11_Dự thảo Biểu UBND huyện.1" xfId="5792"/>
    <cellStyle name="Normal 12" xfId="5793"/>
    <cellStyle name="Normal 12 2" xfId="5794"/>
    <cellStyle name="Normal 12 3" xfId="5795"/>
    <cellStyle name="Normal 12 4" xfId="5796"/>
    <cellStyle name="Normal 13" xfId="5797"/>
    <cellStyle name="Normal 13 2" xfId="5798"/>
    <cellStyle name="Normal 130" xfId="5799"/>
    <cellStyle name="Normal 14" xfId="2"/>
    <cellStyle name="Normal 14 2" xfId="5800"/>
    <cellStyle name="Normal 14 3" xfId="5801"/>
    <cellStyle name="Normal 15" xfId="5802"/>
    <cellStyle name="Normal 15 2" xfId="5803"/>
    <cellStyle name="Normal 16" xfId="5804"/>
    <cellStyle name="Normal 16 2" xfId="5805"/>
    <cellStyle name="Normal 17" xfId="5806"/>
    <cellStyle name="Normal 17 2" xfId="5807"/>
    <cellStyle name="Normal 18" xfId="5808"/>
    <cellStyle name="Normal 18 2" xfId="5809"/>
    <cellStyle name="Normal 19" xfId="5810"/>
    <cellStyle name="Normal 19 2" xfId="5811"/>
    <cellStyle name="Normal 19 3" xfId="5812"/>
    <cellStyle name="Normal 2" xfId="1"/>
    <cellStyle name="Normal 2 2" xfId="3"/>
    <cellStyle name="Normal 2 2 2" xfId="5813"/>
    <cellStyle name="Normal 2 2 3" xfId="5814"/>
    <cellStyle name="Normal 2 2 4" xfId="5815"/>
    <cellStyle name="Normal 2 2_20.Vinh Phuc" xfId="5816"/>
    <cellStyle name="Normal 2 3" xfId="5817"/>
    <cellStyle name="Normal 2 3 2" xfId="5818"/>
    <cellStyle name="Normal 2 3_CTMTQG 2015" xfId="5819"/>
    <cellStyle name="Normal 2 4" xfId="5820"/>
    <cellStyle name="Normal 2 4 2" xfId="5821"/>
    <cellStyle name="Normal 2 5" xfId="5822"/>
    <cellStyle name="Normal 2 6" xfId="5823"/>
    <cellStyle name="Normal 2 7" xfId="5824"/>
    <cellStyle name="Normal 2 8" xfId="5825"/>
    <cellStyle name="Normal 2_1- DT8a+DT8b-lam DT2014" xfId="5826"/>
    <cellStyle name="Normal 20" xfId="5827"/>
    <cellStyle name="Normal 20 2" xfId="5828"/>
    <cellStyle name="Normal 21" xfId="5829"/>
    <cellStyle name="Normal 21 2" xfId="5830"/>
    <cellStyle name="Normal 22" xfId="5831"/>
    <cellStyle name="Normal 22 2" xfId="5832"/>
    <cellStyle name="Normal 23" xfId="5833"/>
    <cellStyle name="Normal 23 2" xfId="5834"/>
    <cellStyle name="Normal 24" xfId="5835"/>
    <cellStyle name="Normal 24 2" xfId="5836"/>
    <cellStyle name="Normal 25" xfId="5837"/>
    <cellStyle name="Normal 25 2" xfId="5838"/>
    <cellStyle name="Normal 26" xfId="5839"/>
    <cellStyle name="Normal 26 2" xfId="5840"/>
    <cellStyle name="Normal 27" xfId="5841"/>
    <cellStyle name="Normal 27 2" xfId="5842"/>
    <cellStyle name="Normal 28" xfId="5843"/>
    <cellStyle name="Normal 28 2" xfId="5844"/>
    <cellStyle name="Normal 29" xfId="5845"/>
    <cellStyle name="Normal 29 2" xfId="5846"/>
    <cellStyle name="Normal 3" xfId="5847"/>
    <cellStyle name="Normal 3 2" xfId="5848"/>
    <cellStyle name="Normal 3 2 2" xfId="5849"/>
    <cellStyle name="Normal 3 2 3" xfId="5850"/>
    <cellStyle name="Normal 3 2 4" xfId="5851"/>
    <cellStyle name="Normal 3 2_20.Vinh Phuc" xfId="5852"/>
    <cellStyle name="Normal 3 3" xfId="5853"/>
    <cellStyle name="Normal 3 4" xfId="5854"/>
    <cellStyle name="Normal 3 4 2" xfId="5855"/>
    <cellStyle name="Normal 3 5" xfId="5856"/>
    <cellStyle name="Normal 3 8" xfId="5857"/>
    <cellStyle name="Normal 3 9" xfId="5858"/>
    <cellStyle name="Normal 3_131114- Bieu giao du toan CTMTQG 2014 giao" xfId="5859"/>
    <cellStyle name="Normal 30" xfId="5860"/>
    <cellStyle name="Normal 30 2" xfId="5861"/>
    <cellStyle name="Normal 31" xfId="5862"/>
    <cellStyle name="Normal 31 2" xfId="5863"/>
    <cellStyle name="Normal 32" xfId="5864"/>
    <cellStyle name="Normal 32 2" xfId="5865"/>
    <cellStyle name="Normal 33" xfId="5866"/>
    <cellStyle name="Normal 33 2" xfId="5867"/>
    <cellStyle name="Normal 34" xfId="5868"/>
    <cellStyle name="Normal 34 2" xfId="5869"/>
    <cellStyle name="Normal 35" xfId="5870"/>
    <cellStyle name="Normal 35 2" xfId="5871"/>
    <cellStyle name="Normal 36" xfId="5872"/>
    <cellStyle name="Normal 36 2" xfId="5873"/>
    <cellStyle name="Normal 37" xfId="5874"/>
    <cellStyle name="Normal 37 2" xfId="5875"/>
    <cellStyle name="Normal 38" xfId="5876"/>
    <cellStyle name="Normal 38 2" xfId="5877"/>
    <cellStyle name="Normal 39" xfId="5878"/>
    <cellStyle name="Normal 4" xfId="5879"/>
    <cellStyle name="Normal 4 2" xfId="5880"/>
    <cellStyle name="Normal 4 2 2" xfId="5881"/>
    <cellStyle name="Normal 4 3" xfId="5882"/>
    <cellStyle name="Normal 4 3 2" xfId="5883"/>
    <cellStyle name="Normal 4 3_2. Cac chinh sach an sinh DT2012, XD DT2013 (Q.H)" xfId="5884"/>
    <cellStyle name="Normal 4 4" xfId="5885"/>
    <cellStyle name="Normal 4_130114 Tong hop DT 2013 - HDND thong qua" xfId="5886"/>
    <cellStyle name="Normal 40" xfId="5887"/>
    <cellStyle name="Normal 41" xfId="5888"/>
    <cellStyle name="Normal 42" xfId="5889"/>
    <cellStyle name="Normal 43" xfId="5890"/>
    <cellStyle name="Normal 44" xfId="5891"/>
    <cellStyle name="Normal 45" xfId="5892"/>
    <cellStyle name="Normal 46" xfId="5893"/>
    <cellStyle name="Normal 46 3" xfId="5894"/>
    <cellStyle name="Normal 47" xfId="5895"/>
    <cellStyle name="Normal 47 2" xfId="5896"/>
    <cellStyle name="Normal 48" xfId="5897"/>
    <cellStyle name="Normal 49" xfId="5898"/>
    <cellStyle name="Normal 5" xfId="5899"/>
    <cellStyle name="Normal 5 2" xfId="5900"/>
    <cellStyle name="Normal 5 2 2" xfId="5901"/>
    <cellStyle name="Normal 5 3" xfId="5902"/>
    <cellStyle name="Normal 5 4" xfId="5903"/>
    <cellStyle name="Normal 5_A141023- Bieu giao thu NSNN nam 2015 (638.600)" xfId="5904"/>
    <cellStyle name="Normal 50" xfId="5905"/>
    <cellStyle name="Normal 54" xfId="5906"/>
    <cellStyle name="Normal 6" xfId="5907"/>
    <cellStyle name="Normal 6 2" xfId="5908"/>
    <cellStyle name="Normal 6 2 2" xfId="5909"/>
    <cellStyle name="Normal 6 3" xfId="5910"/>
    <cellStyle name="Normal 6_131021 TDT VON DAU TU 2014 (CT MTQG) GUI TONG HOP" xfId="5911"/>
    <cellStyle name="Normal 7" xfId="5912"/>
    <cellStyle name="Normal 7 2" xfId="5913"/>
    <cellStyle name="Normal 7 3" xfId="5914"/>
    <cellStyle name="Normal 7_1. DU TOAN CHI 2014_KHOI QH-PX (duthao).9.10(hop LC)-sua" xfId="5915"/>
    <cellStyle name="Normal 8" xfId="5916"/>
    <cellStyle name="Normal 8 2" xfId="5917"/>
    <cellStyle name="Normal 8 3" xfId="5918"/>
    <cellStyle name="Normal 8_Thành phố-Nhu cau CCTL 2016" xfId="5919"/>
    <cellStyle name="Normal 9" xfId="5920"/>
    <cellStyle name="Normal 9 2" xfId="5921"/>
    <cellStyle name="Normal 9 2 2" xfId="5922"/>
    <cellStyle name="Normal 9 2_DT 2015 (chinh thuc)" xfId="5923"/>
    <cellStyle name="Normal 9 3" xfId="5924"/>
    <cellStyle name="Normal 9_BAO CAÁO TONG HOP NTM" xfId="5925"/>
    <cellStyle name="Normal 90" xfId="5926"/>
    <cellStyle name="Normal 93" xfId="5927"/>
    <cellStyle name="Normal_Lam viec theo CV 5732" xfId="8352"/>
    <cellStyle name="Normal⌒£_x000a__x0007__x000c__x000a_ဠ" xfId="5928"/>
    <cellStyle name="Normal1" xfId="5929"/>
    <cellStyle name="Normal1 2" xfId="5930"/>
    <cellStyle name="Normal8" xfId="5931"/>
    <cellStyle name="Normale_ PESO ELETTR." xfId="5932"/>
    <cellStyle name="Normalny_Cennik obowiazuje od 06-08-2001 r (1)" xfId="5933"/>
    <cellStyle name="Norm_x0005_SummaryInformation" xfId="5934"/>
    <cellStyle name="Note 2" xfId="5935"/>
    <cellStyle name="Note 2 2" xfId="5936"/>
    <cellStyle name="Note 2 3" xfId="5937"/>
    <cellStyle name="Note 3" xfId="5938"/>
    <cellStyle name="Note 4" xfId="5939"/>
    <cellStyle name="Note 5" xfId="5940"/>
    <cellStyle name="NWM" xfId="5941"/>
    <cellStyle name="Ô ????c n?i k?t" xfId="5942"/>
    <cellStyle name="Ô Được nối kết" xfId="5943"/>
    <cellStyle name="Ò_x000d_Normal_123569" xfId="5944"/>
    <cellStyle name="Œ…‹aO‚e [0.00]_Contract&amp;Report" xfId="5945"/>
    <cellStyle name="Œ…‹aO‚e_Contract&amp;Report" xfId="5946"/>
    <cellStyle name="Œ…‹æ_Ø‚è [0.00]_ÆÂ__" xfId="5947"/>
    <cellStyle name="Œ…‹æØ‚è [0.00]_        " xfId="5948"/>
    <cellStyle name="Œ…‹æØ‚è_        " xfId="5949"/>
    <cellStyle name="oft Excel]_x000a__x000a_Comment=open=/f ‚ðw’è‚·‚é‚ÆAƒ†[ƒU[’è‹`ŠÖ”‚ðŠÖ”“\‚è•t‚¯‚Ìˆê——‚É“o˜^‚·‚é‚±‚Æ‚ª‚Å‚«‚Ü‚·B_x000a__x000a_Maximized" xfId="5950"/>
    <cellStyle name="oft Excel]_x000a__x000a_Comment=open=/f ‚ðŽw’è‚·‚é‚ÆAƒ†[ƒU[’è‹`ŠÖ”‚ðŠÖ”“\‚è•t‚¯‚Ìˆê——‚É“o˜^‚·‚é‚±‚Æ‚ª‚Å‚«‚Ü‚·B_x000a__x000a_Maximized" xfId="5951"/>
    <cellStyle name="oft Excel]_x000a__x000a_Comment=The open=/f lines load custom functions into the Paste Function list._x000a__x000a_Maximized=2_x000a__x000a_Basics=1_x000a__x000a_A" xfId="5952"/>
    <cellStyle name="oft Excel]_x000a__x000a_Comment=The open=/f lines load custom functions into the Paste Function list._x000a__x000a_Maximized=3_x000a__x000a_Basics=1_x000a__x000a_A" xfId="5953"/>
    <cellStyle name="oft Excel]_x000d__x000a_Comment=open=/f ‚ðw’è‚·‚é‚ÆAƒ†[ƒU[’è‹`ŠÖ”‚ðŠÖ”“\‚è•t‚¯‚Ìˆê——‚É“o˜^‚·‚é‚±‚Æ‚ª‚Å‚«‚Ü‚·B_x000d__x000a_Maximized" xfId="5954"/>
    <cellStyle name="oft Excel]_x000d__x000a_Comment=open=/f ‚ðŽw’è‚·‚é‚ÆAƒ†[ƒU[’è‹`ŠÖ”‚ðŠÖ”“\‚è•t‚¯‚Ìˆê——‚É“o˜^‚·‚é‚±‚Æ‚ª‚Å‚«‚Ü‚·B_x000d__x000a_Maximized" xfId="5955"/>
    <cellStyle name="oft Excel]_x000d__x000a_Comment=The open=/f lines load custom functions into the Paste Function list._x000d__x000a_Maximized=2_x000d__x000a_Basics=1_x000d__x000a_A" xfId="5956"/>
    <cellStyle name="oft Excel]_x000d__x000a_Comment=The open=/f lines load custom functions into the Paste Function list._x000d__x000a_Maximized=3_x000d__x000a_Basics=1_x000d__x000a_A" xfId="5957"/>
    <cellStyle name="oft Excel]_x000d__x000a_Comment=The open=/f lines load custom functions into the Paste Function list._x000d__x000a_Maximized=3_x000d__x000a_Basics=1_x000d__x000a_A 2" xfId="5958"/>
    <cellStyle name="omma [0]_Mktg Prog" xfId="5959"/>
    <cellStyle name="ormal_Sheet1_1" xfId="5960"/>
    <cellStyle name="Output 2" xfId="5961"/>
    <cellStyle name="Output 2 2" xfId="5962"/>
    <cellStyle name="Output 3" xfId="5963"/>
    <cellStyle name="Output 4" xfId="5964"/>
    <cellStyle name="p" xfId="5965"/>
    <cellStyle name="p 2" xfId="5966"/>
    <cellStyle name="paint" xfId="5967"/>
    <cellStyle name="Pattern" xfId="5968"/>
    <cellStyle name="Pattern 2" xfId="5969"/>
    <cellStyle name="Pattern 3" xfId="5970"/>
    <cellStyle name="Pattern_Thành phố-Nhu cau CCTL 2016" xfId="5971"/>
    <cellStyle name="per.style" xfId="5972"/>
    <cellStyle name="per.style 2" xfId="5973"/>
    <cellStyle name="Percent" xfId="8351" builtinId="5"/>
    <cellStyle name="Percent [0]" xfId="5974"/>
    <cellStyle name="Percent [0] 2" xfId="5975"/>
    <cellStyle name="Percent [0] 3" xfId="5976"/>
    <cellStyle name="Percent [0]_Thành phố-Nhu cau CCTL 2016" xfId="5977"/>
    <cellStyle name="Percent [00]" xfId="5978"/>
    <cellStyle name="Percent [00] 2" xfId="5979"/>
    <cellStyle name="Percent [00] 3" xfId="5980"/>
    <cellStyle name="Percent [00]_Thành phố-Nhu cau CCTL 2016" xfId="5981"/>
    <cellStyle name="Percent [2]" xfId="5982"/>
    <cellStyle name="Percent [2] 2" xfId="5983"/>
    <cellStyle name="Percent 10" xfId="5984"/>
    <cellStyle name="Percent 2" xfId="5985"/>
    <cellStyle name="Percent 2 2" xfId="5986"/>
    <cellStyle name="Percent 2 3" xfId="5987"/>
    <cellStyle name="Percent 2 4" xfId="5988"/>
    <cellStyle name="Percent 2_Bieu kem de cuong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5" xfId="5996"/>
    <cellStyle name="Percent 6" xfId="5997"/>
    <cellStyle name="Percent 6 2" xfId="5998"/>
    <cellStyle name="PERCENTAGE" xfId="5999"/>
    <cellStyle name="PERCENTAGE 2" xfId="6000"/>
    <cellStyle name="Phong" xfId="6001"/>
    <cellStyle name="PrePop Currency (0)" xfId="6002"/>
    <cellStyle name="PrePop Currency (0) 2" xfId="6003"/>
    <cellStyle name="PrePop Currency (0) 3" xfId="6004"/>
    <cellStyle name="PrePop Currency (0) 4" xfId="6005"/>
    <cellStyle name="PrePop Currency (0) 5" xfId="6006"/>
    <cellStyle name="PrePop Currency (0) 6" xfId="6007"/>
    <cellStyle name="PrePop Currency (0) 7" xfId="6008"/>
    <cellStyle name="PrePop Currency (0)_Bien ban" xfId="6009"/>
    <cellStyle name="PrePop Currency (2)" xfId="6010"/>
    <cellStyle name="PrePop Currency (2) 2" xfId="6011"/>
    <cellStyle name="PrePop Currency (2) 3" xfId="6012"/>
    <cellStyle name="PrePop Currency (2)_Thành phố-Nhu cau CCTL 2016" xfId="6013"/>
    <cellStyle name="PrePop Units (0)" xfId="6014"/>
    <cellStyle name="PrePop Units (0) 2" xfId="6015"/>
    <cellStyle name="PrePop Units (0) 3" xfId="6016"/>
    <cellStyle name="PrePop Units (0)_Thành phố-Nhu cau CCTL 2016" xfId="6017"/>
    <cellStyle name="PrePop Units (1)" xfId="6018"/>
    <cellStyle name="PrePop Units (1) 2" xfId="6019"/>
    <cellStyle name="PrePop Units (1) 3" xfId="6020"/>
    <cellStyle name="PrePop Units (1)_Thành phố-Nhu cau CCTL 2016" xfId="6021"/>
    <cellStyle name="PrePop Units (2)" xfId="6022"/>
    <cellStyle name="PrePop Units (2) 2" xfId="6023"/>
    <cellStyle name="PrePop Units (2) 3" xfId="6024"/>
    <cellStyle name="PrePop Units (2)_Thành phố-Nhu cau CCTL 2016" xfId="6025"/>
    <cellStyle name="price" xfId="6026"/>
    <cellStyle name="pricing" xfId="6027"/>
    <cellStyle name="pricing 2" xfId="6028"/>
    <cellStyle name="pricing 3" xfId="6029"/>
    <cellStyle name="pricing_Thành phố-Nhu cau CCTL 2016" xfId="6030"/>
    <cellStyle name="PSChar" xfId="6031"/>
    <cellStyle name="PSChar 2" xfId="6032"/>
    <cellStyle name="PSHeading" xfId="6033"/>
    <cellStyle name="QG" xfId="6034"/>
    <cellStyle name="QG 2" xfId="6035"/>
    <cellStyle name="QUANG" xfId="6036"/>
    <cellStyle name="QUANG 2" xfId="6037"/>
    <cellStyle name="Quantity" xfId="6038"/>
    <cellStyle name="Quantity 2" xfId="6039"/>
    <cellStyle name="Quantity_Bieu bang TLP 2016 huyện Lộc Hà 2" xfId="6040"/>
    <cellStyle name="regstoresfromspecstores" xfId="6041"/>
    <cellStyle name="revised" xfId="6042"/>
    <cellStyle name="RevList" xfId="6043"/>
    <cellStyle name="rlink_tiªn l­în_x001b_Hyperlink_TONG HOP KINH PHI" xfId="6044"/>
    <cellStyle name="rmal_ADAdot" xfId="6045"/>
    <cellStyle name="s" xfId="6046"/>
    <cellStyle name="S—_x0008_" xfId="6047"/>
    <cellStyle name="s 10" xfId="6048"/>
    <cellStyle name="s 2" xfId="6049"/>
    <cellStyle name="S—_x0008_ 2" xfId="6050"/>
    <cellStyle name="s 2 2" xfId="6051"/>
    <cellStyle name="s 2 3" xfId="6052"/>
    <cellStyle name="s 2 4" xfId="6053"/>
    <cellStyle name="s 2 5" xfId="6054"/>
    <cellStyle name="s 3" xfId="6055"/>
    <cellStyle name="S—_x0008_ 3" xfId="6056"/>
    <cellStyle name="s 3 2" xfId="6057"/>
    <cellStyle name="s 3 3" xfId="6058"/>
    <cellStyle name="s 3 4" xfId="6059"/>
    <cellStyle name="s 3 5" xfId="6060"/>
    <cellStyle name="s 4" xfId="6061"/>
    <cellStyle name="s 4 2" xfId="6062"/>
    <cellStyle name="s 5" xfId="6063"/>
    <cellStyle name="s 5 2" xfId="6064"/>
    <cellStyle name="s 6" xfId="6065"/>
    <cellStyle name="s 6 2" xfId="6066"/>
    <cellStyle name="s 7" xfId="6067"/>
    <cellStyle name="s 8" xfId="6068"/>
    <cellStyle name="s 9" xfId="6069"/>
    <cellStyle name="s]_x000a__x000a_spooler=yes_x000a__x000a_load=_x000a__x000a_Beep=yes_x000a__x000a_NullPort=None_x000a__x000a_BorderWidth=3_x000a__x000a_CursorBlinkRate=1200_x000a__x000a_DoubleClickSpeed=452_x000a__x000a_Programs=co" xfId="6070"/>
    <cellStyle name="s]_x000d__x000a_spooler=yes_x000d__x000a_load=_x000d__x000a_Beep=yes_x000d__x000a_NullPort=None_x000d__x000a_BorderWidth=3_x000d__x000a_CursorBlinkRate=1200_x000d__x000a_DoubleClickSpeed=452_x000d__x000a_Programs=co" xfId="6071"/>
    <cellStyle name="s]_x000d__x000a_spooler=yes_x000d__x000a_load=_x000d__x000a_Beep=yes_x000d__x000a_NullPort=None_x000d__x000a_BorderWidth=3_x000d__x000a_CursorBlinkRate=1200_x000d__x000a_DoubleClickSpeed=452_x000d__x000a_Programs=co 2" xfId="6072"/>
    <cellStyle name="S—_x0008__160505 BIEU CHI NSDP TREN DAU DAN (BAO GÔM BSCMT)" xfId="6073"/>
    <cellStyle name="s_Gửi Tr.phong DT136 2016" xfId="6074"/>
    <cellStyle name="S—_x0008__Gửi Tr.phong DT136 2016" xfId="6075"/>
    <cellStyle name="s1" xfId="6076"/>
    <cellStyle name="s1 2" xfId="6077"/>
    <cellStyle name="s1 2 2" xfId="6078"/>
    <cellStyle name="s1 3" xfId="6079"/>
    <cellStyle name="s1 3 2" xfId="6080"/>
    <cellStyle name="s1 4" xfId="6081"/>
    <cellStyle name="s1 4 2" xfId="6082"/>
    <cellStyle name="s1 5" xfId="6083"/>
    <cellStyle name="SAPBEXaggData" xfId="6084"/>
    <cellStyle name="SAPBEXaggDataEmph" xfId="6085"/>
    <cellStyle name="SAPBEXaggItem" xfId="6086"/>
    <cellStyle name="SAPBEXchaText" xfId="6087"/>
    <cellStyle name="SAPBEXexcBad7" xfId="6088"/>
    <cellStyle name="SAPBEXexcBad8" xfId="6089"/>
    <cellStyle name="SAPBEXexcBad9" xfId="6090"/>
    <cellStyle name="SAPBEXexcCritical4" xfId="6091"/>
    <cellStyle name="SAPBEXexcCritical5" xfId="6092"/>
    <cellStyle name="SAPBEXexcCritical6" xfId="6093"/>
    <cellStyle name="SAPBEXexcGood1" xfId="6094"/>
    <cellStyle name="SAPBEXexcGood2" xfId="6095"/>
    <cellStyle name="SAPBEXexcGood3" xfId="6096"/>
    <cellStyle name="SAPBEXfilterDrill" xfId="6097"/>
    <cellStyle name="SAPBEXfilterItem" xfId="6098"/>
    <cellStyle name="SAPBEXfilterText" xfId="6099"/>
    <cellStyle name="SAPBEXformats" xfId="6100"/>
    <cellStyle name="SAPBEXheaderItem" xfId="6101"/>
    <cellStyle name="SAPBEXheaderItem 2" xfId="6102"/>
    <cellStyle name="SAPBEXheaderText" xfId="6103"/>
    <cellStyle name="SAPBEXheaderText 2" xfId="6104"/>
    <cellStyle name="SAPBEXresData" xfId="6105"/>
    <cellStyle name="SAPBEXresDataEmph" xfId="6106"/>
    <cellStyle name="SAPBEXresItem" xfId="6107"/>
    <cellStyle name="SAPBEXstdData" xfId="6108"/>
    <cellStyle name="SAPBEXstdDataEmph" xfId="6109"/>
    <cellStyle name="SAPBEXstdItem" xfId="6110"/>
    <cellStyle name="SAPBEXtitle" xfId="6111"/>
    <cellStyle name="SAPBEXundefined" xfId="6112"/>
    <cellStyle name="_x0001_sç?" xfId="6113"/>
    <cellStyle name="section" xfId="6114"/>
    <cellStyle name="Separador de milhares [0]_Person" xfId="6115"/>
    <cellStyle name="Separador de milhares_Person" xfId="6116"/>
    <cellStyle name="serJet 1200 Series PCL 6" xfId="6117"/>
    <cellStyle name="SHADEDSTORES" xfId="6118"/>
    <cellStyle name="Siêu nối kết_BANG SO LIEU TONG HOP CAC HO DAN" xfId="6119"/>
    <cellStyle name="so" xfId="6120"/>
    <cellStyle name="SO%" xfId="6121"/>
    <cellStyle name="songuyen" xfId="6122"/>
    <cellStyle name="specstores" xfId="6123"/>
    <cellStyle name="Standard" xfId="6124"/>
    <cellStyle name="STT" xfId="6125"/>
    <cellStyle name="STTDG" xfId="6126"/>
    <cellStyle name="style" xfId="6127"/>
    <cellStyle name="Style 1" xfId="6128"/>
    <cellStyle name="Style 1 2" xfId="6129"/>
    <cellStyle name="Style 1 3" xfId="6130"/>
    <cellStyle name="Style 1_HEAD ORDER FOR MARCH- CONFIRMED&amp;Calculation" xfId="6131"/>
    <cellStyle name="Style 10" xfId="6132"/>
    <cellStyle name="Style 100" xfId="6133"/>
    <cellStyle name="Style 101" xfId="6134"/>
    <cellStyle name="Style 102" xfId="6135"/>
    <cellStyle name="Style 103" xfId="6136"/>
    <cellStyle name="Style 104" xfId="6137"/>
    <cellStyle name="Style 105" xfId="6138"/>
    <cellStyle name="Style 106" xfId="6139"/>
    <cellStyle name="Style 107" xfId="6140"/>
    <cellStyle name="Style 108" xfId="6141"/>
    <cellStyle name="Style 109" xfId="6142"/>
    <cellStyle name="Style 11" xfId="6143"/>
    <cellStyle name="Style 110" xfId="6144"/>
    <cellStyle name="Style 111" xfId="6145"/>
    <cellStyle name="Style 112" xfId="6146"/>
    <cellStyle name="Style 113" xfId="6147"/>
    <cellStyle name="Style 114" xfId="6148"/>
    <cellStyle name="Style 115" xfId="6149"/>
    <cellStyle name="Style 116" xfId="6150"/>
    <cellStyle name="Style 117" xfId="6151"/>
    <cellStyle name="Style 118" xfId="6152"/>
    <cellStyle name="Style 119" xfId="6153"/>
    <cellStyle name="Style 12" xfId="6154"/>
    <cellStyle name="Style 120" xfId="6155"/>
    <cellStyle name="Style 121" xfId="6156"/>
    <cellStyle name="Style 122" xfId="6157"/>
    <cellStyle name="Style 123" xfId="6158"/>
    <cellStyle name="Style 124" xfId="6159"/>
    <cellStyle name="Style 125" xfId="6160"/>
    <cellStyle name="Style 126" xfId="6161"/>
    <cellStyle name="Style 127" xfId="6162"/>
    <cellStyle name="Style 128" xfId="6163"/>
    <cellStyle name="Style 129" xfId="6164"/>
    <cellStyle name="Style 13" xfId="6165"/>
    <cellStyle name="Style 130" xfId="6166"/>
    <cellStyle name="Style 131" xfId="6167"/>
    <cellStyle name="Style 132" xfId="6168"/>
    <cellStyle name="Style 133" xfId="6169"/>
    <cellStyle name="Style 134" xfId="6170"/>
    <cellStyle name="Style 135" xfId="6171"/>
    <cellStyle name="Style 136" xfId="6172"/>
    <cellStyle name="Style 137" xfId="6173"/>
    <cellStyle name="Style 138" xfId="6174"/>
    <cellStyle name="Style 139" xfId="6175"/>
    <cellStyle name="Style 14" xfId="6176"/>
    <cellStyle name="Style 140" xfId="6177"/>
    <cellStyle name="Style 141" xfId="6178"/>
    <cellStyle name="Style 142" xfId="6179"/>
    <cellStyle name="Style 143" xfId="6180"/>
    <cellStyle name="Style 144" xfId="6181"/>
    <cellStyle name="Style 145" xfId="6182"/>
    <cellStyle name="Style 146" xfId="6183"/>
    <cellStyle name="Style 147" xfId="6184"/>
    <cellStyle name="Style 148" xfId="6185"/>
    <cellStyle name="Style 149" xfId="6186"/>
    <cellStyle name="Style 15" xfId="6187"/>
    <cellStyle name="Style 150" xfId="6188"/>
    <cellStyle name="Style 151" xfId="6189"/>
    <cellStyle name="Style 152" xfId="6190"/>
    <cellStyle name="Style 153" xfId="6191"/>
    <cellStyle name="Style 154" xfId="6192"/>
    <cellStyle name="Style 155" xfId="6193"/>
    <cellStyle name="Style 156" xfId="6194"/>
    <cellStyle name="Style 157" xfId="6195"/>
    <cellStyle name="Style 158" xfId="6196"/>
    <cellStyle name="Style 159" xfId="6197"/>
    <cellStyle name="Style 16" xfId="6198"/>
    <cellStyle name="Style 160" xfId="6199"/>
    <cellStyle name="Style 161" xfId="6200"/>
    <cellStyle name="Style 162" xfId="6201"/>
    <cellStyle name="Style 163" xfId="6202"/>
    <cellStyle name="Style 164" xfId="6203"/>
    <cellStyle name="Style 165" xfId="6204"/>
    <cellStyle name="Style 166" xfId="6205"/>
    <cellStyle name="Style 167" xfId="6206"/>
    <cellStyle name="Style 168" xfId="6207"/>
    <cellStyle name="Style 169" xfId="6208"/>
    <cellStyle name="Style 17" xfId="6209"/>
    <cellStyle name="Style 170" xfId="6210"/>
    <cellStyle name="Style 171" xfId="6211"/>
    <cellStyle name="Style 172" xfId="6212"/>
    <cellStyle name="Style 173" xfId="6213"/>
    <cellStyle name="Style 174" xfId="6214"/>
    <cellStyle name="Style 175" xfId="6215"/>
    <cellStyle name="Style 176" xfId="6216"/>
    <cellStyle name="Style 177" xfId="6217"/>
    <cellStyle name="Style 178" xfId="6218"/>
    <cellStyle name="Style 179" xfId="6219"/>
    <cellStyle name="Style 18" xfId="6220"/>
    <cellStyle name="Style 18 2" xfId="6221"/>
    <cellStyle name="Style 180" xfId="6222"/>
    <cellStyle name="Style 181" xfId="6223"/>
    <cellStyle name="Style 182" xfId="6224"/>
    <cellStyle name="Style 183" xfId="6225"/>
    <cellStyle name="Style 184" xfId="6226"/>
    <cellStyle name="Style 185" xfId="6227"/>
    <cellStyle name="Style 186" xfId="6228"/>
    <cellStyle name="Style 187" xfId="6229"/>
    <cellStyle name="Style 188" xfId="6230"/>
    <cellStyle name="Style 189" xfId="6231"/>
    <cellStyle name="Style 19" xfId="6232"/>
    <cellStyle name="Style 19 2" xfId="6233"/>
    <cellStyle name="Style 190" xfId="6234"/>
    <cellStyle name="Style 191" xfId="6235"/>
    <cellStyle name="Style 192" xfId="6236"/>
    <cellStyle name="Style 193" xfId="6237"/>
    <cellStyle name="Style 194" xfId="6238"/>
    <cellStyle name="Style 195" xfId="6239"/>
    <cellStyle name="Style 196" xfId="6240"/>
    <cellStyle name="Style 197" xfId="6241"/>
    <cellStyle name="Style 198" xfId="6242"/>
    <cellStyle name="Style 199" xfId="6243"/>
    <cellStyle name="Style 2" xfId="6244"/>
    <cellStyle name="Style 2 2" xfId="6245"/>
    <cellStyle name="Style 2 3" xfId="6246"/>
    <cellStyle name="Style 2_Thành phố-Nhu cau CCTL 2016" xfId="6247"/>
    <cellStyle name="Style 20" xfId="6248"/>
    <cellStyle name="Style 200" xfId="6249"/>
    <cellStyle name="Style 201" xfId="6250"/>
    <cellStyle name="Style 202" xfId="6251"/>
    <cellStyle name="Style 203" xfId="6252"/>
    <cellStyle name="Style 204" xfId="6253"/>
    <cellStyle name="Style 205" xfId="6254"/>
    <cellStyle name="Style 206" xfId="6255"/>
    <cellStyle name="Style 207" xfId="6256"/>
    <cellStyle name="Style 208" xfId="6257"/>
    <cellStyle name="Style 209" xfId="6258"/>
    <cellStyle name="Style 21" xfId="6259"/>
    <cellStyle name="Style 210" xfId="6260"/>
    <cellStyle name="Style 211" xfId="6261"/>
    <cellStyle name="Style 22" xfId="6262"/>
    <cellStyle name="Style 23" xfId="6263"/>
    <cellStyle name="Style 23 2" xfId="6264"/>
    <cellStyle name="Style 24" xfId="6265"/>
    <cellStyle name="Style 24 2" xfId="6266"/>
    <cellStyle name="Style 25" xfId="6267"/>
    <cellStyle name="Style 26" xfId="6268"/>
    <cellStyle name="Style 27" xfId="6269"/>
    <cellStyle name="Style 28" xfId="6270"/>
    <cellStyle name="Style 29" xfId="6271"/>
    <cellStyle name="Style 3" xfId="6272"/>
    <cellStyle name="Style 3 2" xfId="6273"/>
    <cellStyle name="Style 3 3" xfId="6274"/>
    <cellStyle name="Style 3_ra soat phan cap 1 (cuoi in ra)" xfId="6275"/>
    <cellStyle name="Style 30" xfId="6276"/>
    <cellStyle name="Style 30 2" xfId="6277"/>
    <cellStyle name="Style 31" xfId="6278"/>
    <cellStyle name="Style 31 2" xfId="6279"/>
    <cellStyle name="Style 32" xfId="6280"/>
    <cellStyle name="Style 33" xfId="6281"/>
    <cellStyle name="Style 34" xfId="6282"/>
    <cellStyle name="Style 35" xfId="6283"/>
    <cellStyle name="Style 35 2" xfId="6284"/>
    <cellStyle name="Style 36" xfId="6285"/>
    <cellStyle name="Style 37" xfId="6286"/>
    <cellStyle name="Style 38" xfId="6287"/>
    <cellStyle name="Style 39" xfId="6288"/>
    <cellStyle name="Style 4" xfId="6289"/>
    <cellStyle name="Style 4 2" xfId="6290"/>
    <cellStyle name="Style 4 3" xfId="6291"/>
    <cellStyle name="Style 4_Thành phố-Nhu cau CCTL 2016" xfId="6292"/>
    <cellStyle name="Style 40" xfId="6293"/>
    <cellStyle name="Style 41" xfId="6294"/>
    <cellStyle name="Style 42" xfId="6295"/>
    <cellStyle name="Style 43" xfId="6296"/>
    <cellStyle name="Style 44" xfId="6297"/>
    <cellStyle name="Style 45" xfId="6298"/>
    <cellStyle name="Style 46" xfId="6299"/>
    <cellStyle name="Style 47" xfId="6300"/>
    <cellStyle name="Style 48" xfId="6301"/>
    <cellStyle name="Style 49" xfId="6302"/>
    <cellStyle name="Style 5" xfId="6303"/>
    <cellStyle name="Style 50" xfId="6304"/>
    <cellStyle name="Style 51" xfId="6305"/>
    <cellStyle name="Style 52" xfId="6306"/>
    <cellStyle name="Style 53" xfId="6307"/>
    <cellStyle name="Style 54" xfId="6308"/>
    <cellStyle name="Style 55" xfId="6309"/>
    <cellStyle name="Style 56" xfId="6310"/>
    <cellStyle name="Style 57" xfId="6311"/>
    <cellStyle name="Style 58" xfId="6312"/>
    <cellStyle name="Style 59" xfId="6313"/>
    <cellStyle name="Style 6" xfId="6314"/>
    <cellStyle name="Style 60" xfId="6315"/>
    <cellStyle name="Style 61" xfId="6316"/>
    <cellStyle name="Style 62" xfId="6317"/>
    <cellStyle name="Style 63" xfId="6318"/>
    <cellStyle name="Style 64" xfId="6319"/>
    <cellStyle name="Style 65" xfId="6320"/>
    <cellStyle name="Style 66" xfId="6321"/>
    <cellStyle name="Style 67" xfId="6322"/>
    <cellStyle name="Style 68" xfId="6323"/>
    <cellStyle name="Style 69" xfId="6324"/>
    <cellStyle name="Style 7" xfId="6325"/>
    <cellStyle name="Style 7 2" xfId="6326"/>
    <cellStyle name="Style 70" xfId="6327"/>
    <cellStyle name="Style 71" xfId="6328"/>
    <cellStyle name="Style 72" xfId="6329"/>
    <cellStyle name="Style 73" xfId="6330"/>
    <cellStyle name="Style 74" xfId="6331"/>
    <cellStyle name="Style 75" xfId="6332"/>
    <cellStyle name="Style 76" xfId="6333"/>
    <cellStyle name="Style 77" xfId="6334"/>
    <cellStyle name="Style 78" xfId="6335"/>
    <cellStyle name="Style 79" xfId="6336"/>
    <cellStyle name="Style 8" xfId="6337"/>
    <cellStyle name="Style 8 2" xfId="6338"/>
    <cellStyle name="Style 80" xfId="6339"/>
    <cellStyle name="Style 81" xfId="6340"/>
    <cellStyle name="Style 82" xfId="6341"/>
    <cellStyle name="Style 83" xfId="6342"/>
    <cellStyle name="Style 84" xfId="6343"/>
    <cellStyle name="Style 85" xfId="6344"/>
    <cellStyle name="Style 86" xfId="6345"/>
    <cellStyle name="Style 87" xfId="6346"/>
    <cellStyle name="Style 88" xfId="6347"/>
    <cellStyle name="Style 89" xfId="6348"/>
    <cellStyle name="Style 9" xfId="6349"/>
    <cellStyle name="Style 90" xfId="6350"/>
    <cellStyle name="Style 91" xfId="6351"/>
    <cellStyle name="Style 92" xfId="6352"/>
    <cellStyle name="Style 93" xfId="6353"/>
    <cellStyle name="Style 94" xfId="6354"/>
    <cellStyle name="Style 95" xfId="6355"/>
    <cellStyle name="Style 96" xfId="6356"/>
    <cellStyle name="Style 97" xfId="6357"/>
    <cellStyle name="Style 98" xfId="6358"/>
    <cellStyle name="Style 99" xfId="6359"/>
    <cellStyle name="Style Date" xfId="6360"/>
    <cellStyle name="style_1" xfId="6361"/>
    <cellStyle name="Style1" xfId="6362"/>
    <cellStyle name="Style2" xfId="6363"/>
    <cellStyle name="Style3" xfId="6364"/>
    <cellStyle name="Style4" xfId="6365"/>
    <cellStyle name="Style5" xfId="6366"/>
    <cellStyle name="Style6" xfId="6367"/>
    <cellStyle name="Style7" xfId="6368"/>
    <cellStyle name="subhead" xfId="6369"/>
    <cellStyle name="Subtotal" xfId="6370"/>
    <cellStyle name="symbol" xfId="6371"/>
    <cellStyle name="T" xfId="6372"/>
    <cellStyle name="T 2" xfId="6373"/>
    <cellStyle name="T?ng" xfId="6374"/>
    <cellStyle name="T?t" xfId="6375"/>
    <cellStyle name="T_ M 15" xfId="6376"/>
    <cellStyle name="T_ M 15_M 20" xfId="6377"/>
    <cellStyle name="T_ M 15_M 20 2" xfId="6378"/>
    <cellStyle name="T_ M 15_M 6" xfId="6379"/>
    <cellStyle name="T_ M 15_M 6 2" xfId="6380"/>
    <cellStyle name="T_ M 15_M 7" xfId="6381"/>
    <cellStyle name="T_ M 15_M 7 2" xfId="6382"/>
    <cellStyle name="T_ M 15_M TH" xfId="6383"/>
    <cellStyle name="T_ M 15_M TH 2" xfId="6384"/>
    <cellStyle name="T_ M 15_T-Bao cao chi 6 thang" xfId="6385"/>
    <cellStyle name="T_ M 15_T-Bao cao chi 6 thang 2" xfId="6386"/>
    <cellStyle name="T_01-2005" xfId="6387"/>
    <cellStyle name="T_0D5B6000" xfId="6388"/>
    <cellStyle name="T_0D5B6000 2" xfId="6389"/>
    <cellStyle name="T_0D5B6000_TONG HOP QUYET TOAN THANH PHO 2013" xfId="6390"/>
    <cellStyle name="T_1. BoQ 1 to 17_DS" xfId="6391"/>
    <cellStyle name="T_1. BoQ 1 to 33_AnDuong" xfId="6392"/>
    <cellStyle name="T_1. BoQ 1 to 34_AnDuong" xfId="6393"/>
    <cellStyle name="T_1. BoQ 1 to 38_NguLao_23 Sep 09" xfId="6394"/>
    <cellStyle name="T_1. BoQ 1 to 38_NguLao_Final" xfId="6395"/>
    <cellStyle name="T_1. BoQ 1 to 42_DS" xfId="6396"/>
    <cellStyle name="T_1. BoQ 1 to 42_KimSon" xfId="6397"/>
    <cellStyle name="T_1. BoQ 1 to 42_NguLao" xfId="6398"/>
    <cellStyle name="T_1. DuToan_AnDuong_Eng_23 Sep 09" xfId="6399"/>
    <cellStyle name="T_1.Tong hop mot so noi dung can doi DT2010" xfId="6400"/>
    <cellStyle name="T_1.Tong hop mot so noi dung can doi DT2010 2" xfId="6401"/>
    <cellStyle name="T_1.Tong hop mot so noi dung can doi DT2010 2 2" xfId="6402"/>
    <cellStyle name="T_1.Tong hop mot so noi dung can doi DT2010 2 2_Thành phố-Nhu cau CCTL 2016" xfId="6403"/>
    <cellStyle name="T_1.Tong hop mot so noi dung can doi DT2010 2_1. DU TOAN CHI 2014_KHOI QH-PX (duthao).10.10" xfId="6404"/>
    <cellStyle name="T_1.Tong hop mot so noi dung can doi DT2010 2_1. DU TOAN CHI 2014_KHOI QH-PX (duthao).10.10_Thành phố-Nhu cau CCTL 2016" xfId="6405"/>
    <cellStyle name="T_1.Tong hop mot so noi dung can doi DT2010 2_1. DU TOAN CHI 2014_KHOI QH-PX (duthao).9.10(hop LC)-sua" xfId="6406"/>
    <cellStyle name="T_1.Tong hop mot so noi dung can doi DT2010 2_1. DU TOAN CHI 2014_KHOI QH-PX (duthao).9.10(hop LC)-sua_Thành phố-Nhu cau CCTL 2016" xfId="6407"/>
    <cellStyle name="T_1.Tong hop mot so noi dung can doi DT2010 2_2. Cac chinh sach an sinh DT2012, XD DT2013 (Q.H)" xfId="6408"/>
    <cellStyle name="T_1.Tong hop mot so noi dung can doi DT2010 2_2. Cac chinh sach an sinh DT2012, XD DT2013 (Q.H)_Thành phố-Nhu cau CCTL 2016" xfId="6409"/>
    <cellStyle name="T_1.Tong hop mot so noi dung can doi DT2010 2_4. Cac Phu luc co so tinh DT_2012 (ngocthu)" xfId="6410"/>
    <cellStyle name="T_1.Tong hop mot so noi dung can doi DT2010 2_4. Cac Phu luc co so tinh DT_2012 (ngocthu)_Thành phố-Nhu cau CCTL 2016" xfId="6411"/>
    <cellStyle name="T_1.Tong hop mot so noi dung can doi DT2010 2_4. Cac Phu luc co so tinh DT_2012 (ngocthu)-a" xfId="6412"/>
    <cellStyle name="T_1.Tong hop mot so noi dung can doi DT2010 2_4. Cac Phu luc co so tinh DT_2012 (ngocthu)-a_Thành phố-Nhu cau CCTL 2016" xfId="6413"/>
    <cellStyle name="T_1.Tong hop mot so noi dung can doi DT2010 2_4. Cac Phu luc co so tinh DT_2012 (ngocthu)-chinhthuc" xfId="6414"/>
    <cellStyle name="T_1.Tong hop mot so noi dung can doi DT2010 2_4. Cac Phu luc co so tinh DT_2012 (ngocthu)-chinhthuc_Thành phố-Nhu cau CCTL 2016" xfId="6415"/>
    <cellStyle name="T_1.Tong hop mot so noi dung can doi DT2010 2_4.BIEU MAU CAC PHU LUC CO SO TINH DT_2012 (ngocthu)" xfId="6416"/>
    <cellStyle name="T_1.Tong hop mot so noi dung can doi DT2010 2_4.BIEU MAU CAC PHU LUC CO SO TINH DT_2012 (ngocthu).a" xfId="6417"/>
    <cellStyle name="T_1.Tong hop mot so noi dung can doi DT2010 2_4.BIEU MAU CAC PHU LUC CO SO TINH DT_2012 (ngocthu).a_Thành phố-Nhu cau CCTL 2016" xfId="6418"/>
    <cellStyle name="T_1.Tong hop mot so noi dung can doi DT2010 2_4.BIEU MAU CAC PHU LUC CO SO TINH DT_2012 (ngocthu)_Thành phố-Nhu cau CCTL 2016" xfId="6419"/>
    <cellStyle name="T_1.Tong hop mot so noi dung can doi DT2010 2_BIEU MAU CAC PHU LUC CO SO TINH DT_2011" xfId="6420"/>
    <cellStyle name="T_1.Tong hop mot so noi dung can doi DT2010 2_BIEU MAU CAC PHU LUC CO SO TINH DT_2011_Thành phố-Nhu cau CCTL 2016" xfId="6421"/>
    <cellStyle name="T_1.Tong hop mot so noi dung can doi DT2010 2_BIEU MAU CAC PHU LUC CO SO TINH DT_2012" xfId="6422"/>
    <cellStyle name="T_1.Tong hop mot so noi dung can doi DT2010 2_BIEU MAU CAC PHU LUC CO SO TINH DT_2012_Thành phố-Nhu cau CCTL 2016" xfId="6423"/>
    <cellStyle name="T_1.Tong hop mot so noi dung can doi DT2010 2_BIEU MAU XAY DUNG DU TOAN 2013 (DU THAO n)" xfId="6424"/>
    <cellStyle name="T_1.Tong hop mot so noi dung can doi DT2010 2_BIEU MAU XAY DUNG DU TOAN 2013 (DU THAO n)_Thành phố-Nhu cau CCTL 2016" xfId="6425"/>
    <cellStyle name="T_1.Tong hop mot so noi dung can doi DT2010 2_Book1" xfId="6426"/>
    <cellStyle name="T_1.Tong hop mot so noi dung can doi DT2010 2_Book1_Thành phố-Nhu cau CCTL 2016" xfId="6427"/>
    <cellStyle name="T_1.Tong hop mot so noi dung can doi DT2010 2_Book3" xfId="6428"/>
    <cellStyle name="T_1.Tong hop mot so noi dung can doi DT2010 2_Book3_Thành phố-Nhu cau CCTL 2016" xfId="6429"/>
    <cellStyle name="T_1.Tong hop mot so noi dung can doi DT2010 2_Co so tinh su nghiep giao duc (chinh thuc)" xfId="6430"/>
    <cellStyle name="T_1.Tong hop mot so noi dung can doi DT2010 2_Co so tinh su nghiep giao duc (chinh thuc)_Thành phố-Nhu cau CCTL 2016" xfId="6431"/>
    <cellStyle name="T_1.Tong hop mot so noi dung can doi DT2010 2_DU TOAN 2012_KHOI QH-PX (02-12-2011) QUYNH" xfId="6432"/>
    <cellStyle name="T_1.Tong hop mot so noi dung can doi DT2010 2_DU TOAN 2012_KHOI QH-PX (02-12-2011) QUYNH_Thành phố-Nhu cau CCTL 2016" xfId="6433"/>
    <cellStyle name="T_1.Tong hop mot so noi dung can doi DT2010 2_DU TOAN 2012_KHOI QH-PX (30-11-2011)" xfId="6434"/>
    <cellStyle name="T_1.Tong hop mot so noi dung can doi DT2010 2_DU TOAN 2012_KHOI QH-PX (30-11-2011)_Thành phố-Nhu cau CCTL 2016" xfId="6435"/>
    <cellStyle name="T_1.Tong hop mot so noi dung can doi DT2010 2_DU TOAN 2012_KHOI QH-PX (Ngay 08-12-2011)" xfId="6436"/>
    <cellStyle name="T_1.Tong hop mot so noi dung can doi DT2010 2_DU TOAN 2012_KHOI QH-PX (Ngay 08-12-2011)_Thành phố-Nhu cau CCTL 2016" xfId="6437"/>
    <cellStyle name="T_1.Tong hop mot so noi dung can doi DT2010 2_DU TOAN 2012_KHOI QH-PX (Ngay 17-11-2011)" xfId="6438"/>
    <cellStyle name="T_1.Tong hop mot so noi dung can doi DT2010 2_DU TOAN 2012_KHOI QH-PX (Ngay 17-11-2011)_Thành phố-Nhu cau CCTL 2016" xfId="6439"/>
    <cellStyle name="T_1.Tong hop mot so noi dung can doi DT2010 2_DU TOAN 2012_KHOI QH-PX (Ngay 28-11-2011)" xfId="6440"/>
    <cellStyle name="T_1.Tong hop mot so noi dung can doi DT2010 2_DU TOAN 2012_KHOI QH-PX (Ngay 28-11-2011)_Thành phố-Nhu cau CCTL 2016" xfId="6441"/>
    <cellStyle name="T_1.Tong hop mot so noi dung can doi DT2010 2_DU TOAN CHI 2012_KHOI QH-PX (08-12-2011)" xfId="6442"/>
    <cellStyle name="T_1.Tong hop mot so noi dung can doi DT2010 2_DU TOAN CHI 2012_KHOI QH-PX (08-12-2011)_Thành phố-Nhu cau CCTL 2016" xfId="6443"/>
    <cellStyle name="T_1.Tong hop mot so noi dung can doi DT2010 2_DU TOAN CHI 2012_KHOI QH-PX (13-12-2011-Hoan chinh theo y kien anh Dung)" xfId="6444"/>
    <cellStyle name="T_1.Tong hop mot so noi dung can doi DT2010 2_DU TOAN CHI 2012_KHOI QH-PX (13-12-2011-Hoan chinh theo y kien anh Dung)_Thành phố-Nhu cau CCTL 2016" xfId="6445"/>
    <cellStyle name="T_1.Tong hop mot so noi dung can doi DT2010 2_So lieu co ban" xfId="6446"/>
    <cellStyle name="T_1.Tong hop mot so noi dung can doi DT2010 2_So lieu co ban_Thành phố-Nhu cau CCTL 2016" xfId="6447"/>
    <cellStyle name="T_1.Tong hop mot so noi dung can doi DT2010 2_Thành phố-Nhu cau CCTL 2016" xfId="6448"/>
    <cellStyle name="T_1.Tong hop mot so noi dung can doi DT2010_2. Cac chinh sach an sinh DT2012, XD DT2013 (Q.H)" xfId="6449"/>
    <cellStyle name="T_1.Tong hop mot so noi dung can doi DT2010_2. Cac chinh sach an sinh DT2012, XD DT2013 (Q.H)_Thành phố-Nhu cau CCTL 2016" xfId="6450"/>
    <cellStyle name="T_1.Tong hop mot so noi dung can doi DT2010_4. Cac Phu luc co so tinh DT_2012 (ngocthu)" xfId="6451"/>
    <cellStyle name="T_1.Tong hop mot so noi dung can doi DT2010_4. Cac Phu luc co so tinh DT_2012 (ngocthu)_Thành phố-Nhu cau CCTL 2016" xfId="6452"/>
    <cellStyle name="T_1.Tong hop mot so noi dung can doi DT2010_4. Cac Phu luc co so tinh DT_2012 (ngocthu)-a" xfId="6453"/>
    <cellStyle name="T_1.Tong hop mot so noi dung can doi DT2010_4. Cac Phu luc co so tinh DT_2012 (ngocthu)-a_Thành phố-Nhu cau CCTL 2016" xfId="6454"/>
    <cellStyle name="T_1.Tong hop mot so noi dung can doi DT2010_4. Cac Phu luc co so tinh DT_2012 (ngocthu)-chinhthuc" xfId="6455"/>
    <cellStyle name="T_1.Tong hop mot so noi dung can doi DT2010_4. Cac Phu luc co so tinh DT_2012 (ngocthu)-chinhthuc_Thành phố-Nhu cau CCTL 2016" xfId="6456"/>
    <cellStyle name="T_1.Tong hop mot so noi dung can doi DT2010_4.BIEU MAU CAC PHU LUC CO SO TINH DT_2012 (ngocthu)" xfId="6457"/>
    <cellStyle name="T_1.Tong hop mot so noi dung can doi DT2010_4.BIEU MAU CAC PHU LUC CO SO TINH DT_2012 (ngocthu).a" xfId="6458"/>
    <cellStyle name="T_1.Tong hop mot so noi dung can doi DT2010_4.BIEU MAU CAC PHU LUC CO SO TINH DT_2012 (ngocthu).a_Thành phố-Nhu cau CCTL 2016" xfId="6459"/>
    <cellStyle name="T_1.Tong hop mot so noi dung can doi DT2010_4.BIEU MAU CAC PHU LUC CO SO TINH DT_2012 (ngocthu)_Thành phố-Nhu cau CCTL 2016" xfId="6460"/>
    <cellStyle name="T_1.Tong hop mot so noi dung can doi DT2010_BIEU MAU CAC PHU LUC CO SO TINH DT_2011" xfId="6461"/>
    <cellStyle name="T_1.Tong hop mot so noi dung can doi DT2010_BIEU MAU CAC PHU LUC CO SO TINH DT_2011_Thành phố-Nhu cau CCTL 2016" xfId="6462"/>
    <cellStyle name="T_1.Tong hop mot so noi dung can doi DT2010_BIEU MAU CAC PHU LUC CO SO TINH DT_2012" xfId="6463"/>
    <cellStyle name="T_1.Tong hop mot so noi dung can doi DT2010_BIEU MAU CAC PHU LUC CO SO TINH DT_2012_Thành phố-Nhu cau CCTL 2016" xfId="6464"/>
    <cellStyle name="T_1.Tong hop mot so noi dung can doi DT2010_BIEU MAU XAY DUNG DU TOAN 2013 (DU THAO n)" xfId="6465"/>
    <cellStyle name="T_1.Tong hop mot so noi dung can doi DT2010_BIEU MAU XAY DUNG DU TOAN 2013 (DU THAO n)_Thành phố-Nhu cau CCTL 2016" xfId="6466"/>
    <cellStyle name="T_1.Tong hop mot so noi dung can doi DT2010_Book3" xfId="6467"/>
    <cellStyle name="T_1.Tong hop mot so noi dung can doi DT2010_Book3_Thành phố-Nhu cau CCTL 2016" xfId="6468"/>
    <cellStyle name="T_1.Tong hop mot so noi dung can doi DT2010_Co so tinh su nghiep giao duc (chinh thuc)" xfId="6469"/>
    <cellStyle name="T_1.Tong hop mot so noi dung can doi DT2010_Co so tinh su nghiep giao duc (chinh thuc)_Thành phố-Nhu cau CCTL 2016" xfId="6470"/>
    <cellStyle name="T_1.Tong hop mot so noi dung can doi DT2010_So lieu co ban" xfId="6471"/>
    <cellStyle name="T_1.Tong hop mot so noi dung can doi DT2010_So lieu co ban_Thành phố-Nhu cau CCTL 2016" xfId="6472"/>
    <cellStyle name="T_1.Tong hop mot so noi dung can doi DT2010_Thành phố-Nhu cau CCTL 2016" xfId="6473"/>
    <cellStyle name="T_10012010-moi CHUAN 2012- bao cao  CONG VAN STCĐ" xfId="6474"/>
    <cellStyle name="T_10012010-moi CHUAN 2012- bao cao  CONG VAN STCĐ_T-Bao cao chi 6 thang" xfId="6475"/>
    <cellStyle name="T_10012010-moi CHUAN 2012- bao cao  CONG VAN STCĐ_T-Bao cao chi 6 thang 2" xfId="6476"/>
    <cellStyle name="T_131114- Bieu giao du toan CTMTQG 2014 giao" xfId="6477"/>
    <cellStyle name="T_2. Cost Estimate &amp; Financial, Economic Analysis_KimSon_Vie_26 Dec 09" xfId="6478"/>
    <cellStyle name="T_2. DuToan_DoSon_Eng_23 Sep 09" xfId="6479"/>
    <cellStyle name="T_20.Vinh Phuc" xfId="6480"/>
    <cellStyle name="T_2013" xfId="6481"/>
    <cellStyle name="T_2013- cctl dua vao du toan 2014" xfId="6482"/>
    <cellStyle name="T_2013- cctl dua vao du toan 2014_T-Bao cao chi 6 thang" xfId="6483"/>
    <cellStyle name="T_2013- cctl dua vao du toan 2014_T-Bao cao chi 6 thang 2" xfId="6484"/>
    <cellStyle name="T_4. Ho phun- Phan XD - Tham tra lan 2" xfId="6485"/>
    <cellStyle name="T_5. Du toan dien chieu sang" xfId="6486"/>
    <cellStyle name="T_50-BB Vung tau 2011" xfId="6487"/>
    <cellStyle name="T_50-BB Vung tau 2011_120907 Thu tang them 4500" xfId="6488"/>
    <cellStyle name="T_50-BB Vung tau 2011_120907 Thu tang them 4500_CQ XAC DINH MAT BANG 2016 (Quảng Trị)" xfId="6489"/>
    <cellStyle name="T_50-BB Vung tau 2011_120907 Thu tang them 4500_CQ XAC DINH MAT BANG 2016 Thanh Hoa" xfId="6490"/>
    <cellStyle name="T_50-BB Vung tau 2011_120907 Thu tang them 4500_Von ngoai nuoc" xfId="6491"/>
    <cellStyle name="T_50-BB Vung tau 2011_27-8Tong hop PA uoc 2012-DT 2013 -PA 420.000 ty-490.000 ty chuyen doi" xfId="6492"/>
    <cellStyle name="T_50-BB Vung tau 2011_27-8Tong hop PA uoc 2012-DT 2013 -PA 420.000 ty-490.000 ty chuyen doi_CQ XAC DINH MAT BANG 2016 (Quảng Trị)" xfId="6493"/>
    <cellStyle name="T_50-BB Vung tau 2011_27-8Tong hop PA uoc 2012-DT 2013 -PA 420.000 ty-490.000 ty chuyen doi_CQ XAC DINH MAT BANG 2016 Thanh Hoa" xfId="6494"/>
    <cellStyle name="T_50-BB Vung tau 2011_27-8Tong hop PA uoc 2012-DT 2013 -PA 420.000 ty-490.000 ty chuyen doi_Von ngoai nuoc" xfId="6495"/>
    <cellStyle name="T_50-BB Vung tau 2011_CQ XAC DINH MAT BANG 2016 (Quảng Trị)" xfId="6496"/>
    <cellStyle name="T_50-BB Vung tau 2011_CQ XAC DINH MAT BANG 2016 Thanh Hoa" xfId="6497"/>
    <cellStyle name="T_50-BB Vung tau 2011_Von ngoai nuoc" xfId="6498"/>
    <cellStyle name="T_Analysis Transport" xfId="6499"/>
    <cellStyle name="T_Analysis Transport_Bieu bang TLP 2016 huyện Lộc Hà 2" xfId="6500"/>
    <cellStyle name="T_Analysis Transport_PL bien phap cong trinh 22.9.2016" xfId="6501"/>
    <cellStyle name="T_Analysis Transport_TLP 2016 sửa lại gui STC 21.9.2016" xfId="6502"/>
    <cellStyle name="T_AP GIA XA BAO NHAI" xfId="6503"/>
    <cellStyle name="T_Ba0107" xfId="6504"/>
    <cellStyle name="T_Ban chuyen trach 29 (dieu chinh)" xfId="6505"/>
    <cellStyle name="T_Ban chuyen trach 29 (dieu chinh)_BHYT nguoi ngheo" xfId="6506"/>
    <cellStyle name="T_Ban chuyen trach 29 (dieu chinh)_bo sung du toan  hong linh" xfId="6507"/>
    <cellStyle name="T_Ban chuyen trach 29 (dieu chinh)_DT 2015 (chinh thuc)" xfId="6508"/>
    <cellStyle name="T_Ban chuyen trach 29 (dieu chinh)_TH BHXH 2015" xfId="6509"/>
    <cellStyle name="T_ban chuyen trach 29 bo sung cho huyen ( DC theo QDUBND tinh theo doi)" xfId="6510"/>
    <cellStyle name="T_ban chuyen trach 29 bo sung cho huyen ( DC theo QDUBND tinh theo doi)_BHYT nguoi ngheo" xfId="6511"/>
    <cellStyle name="T_ban chuyen trach 29 bo sung cho huyen ( DC theo QDUBND tinh theo doi)_bo sung du toan  hong linh" xfId="6512"/>
    <cellStyle name="T_ban chuyen trach 29 bo sung cho huyen ( DC theo QDUBND tinh theo doi)_DT 2015 (chinh thuc)" xfId="6513"/>
    <cellStyle name="T_ban chuyen trach 29 bo sung cho huyen ( DC theo QDUBND tinh theo doi)_TH BHXH 2015" xfId="6514"/>
    <cellStyle name="T_Bang ke tra tien Tieu DA GPMB QL70" xfId="6515"/>
    <cellStyle name="T_Bang T.hop KLuong bonglang" xfId="6516"/>
    <cellStyle name="T_Bangtheodoicongviec" xfId="6517"/>
    <cellStyle name="T_Bangtheodoicongviec_Thành phố-Nhu cau CCTL 2016" xfId="6518"/>
    <cellStyle name="T_bao cao" xfId="6519"/>
    <cellStyle name="T_bao cao chi xdcb 6 thang dau nam" xfId="6520"/>
    <cellStyle name="T_Bao cao kttb milk yomilkYAO-mien bac" xfId="6521"/>
    <cellStyle name="T_Bao cao kttb milk yomilkYAO-mien bac_Analysis Transport" xfId="6522"/>
    <cellStyle name="T_Bao cao kttb milk yomilkYAO-mien bac_Analysis Transport_Bieu bang TLP 2016 huyện Lộc Hà 2" xfId="6523"/>
    <cellStyle name="T_Bao cao kttb milk yomilkYAO-mien bac_Analysis Transport_PL bien phap cong trinh 22.9.2016" xfId="6524"/>
    <cellStyle name="T_Bao cao kttb milk yomilkYAO-mien bac_Analysis Transport_TLP 2016 sửa lại gui STC 21.9.2016" xfId="6525"/>
    <cellStyle name="T_Bao cao kttb milk yomilkYAO-mien bac_Bieu bang TLP 2016 huyện Lộc Hà 2" xfId="6526"/>
    <cellStyle name="T_Bao cao kttb milk yomilkYAO-mien bac_Budget schedule 1H08_Acc dept" xfId="6527"/>
    <cellStyle name="T_Bao cao kttb milk yomilkYAO-mien bac_Budget schedule 1H08_Acc dept_Bieu bang TLP 2016 huyện Lộc Hà 2" xfId="6528"/>
    <cellStyle name="T_Bao cao kttb milk yomilkYAO-mien bac_Budget schedule 1H08_Acc dept_PL bien phap cong trinh 22.9.2016" xfId="6529"/>
    <cellStyle name="T_Bao cao kttb milk yomilkYAO-mien bac_Budget schedule 1H08_Acc dept_TLP 2016 sửa lại gui STC 21.9.2016" xfId="6530"/>
    <cellStyle name="T_Bao cao kttb milk yomilkYAO-mien bac_Calculate Plan 2008" xfId="6531"/>
    <cellStyle name="T_Bao cao kttb milk yomilkYAO-mien bac_Calculate Plan 2008_Bieu bang TLP 2016 huyện Lộc Hà 2" xfId="6532"/>
    <cellStyle name="T_Bao cao kttb milk yomilkYAO-mien bac_Calculate Plan 2008_PL bien phap cong trinh 22.9.2016" xfId="6533"/>
    <cellStyle name="T_Bao cao kttb milk yomilkYAO-mien bac_Calculate Plan 2008_TLP 2016 sửa lại gui STC 21.9.2016" xfId="6534"/>
    <cellStyle name="T_Bao cao kttb milk yomilkYAO-mien bac_PL bien phap cong trinh 22.9.2016" xfId="6535"/>
    <cellStyle name="T_Bao cao kttb milk yomilkYAO-mien bac_Purchase moi - 090504" xfId="6536"/>
    <cellStyle name="T_Bao cao kttb milk yomilkYAO-mien bac_Purchase moi - 090504_Bieu bang TLP 2016 huyện Lộc Hà 2" xfId="6537"/>
    <cellStyle name="T_Bao cao kttb milk yomilkYAO-mien bac_Purchase moi - 090504_PL bien phap cong trinh 22.9.2016" xfId="6538"/>
    <cellStyle name="T_Bao cao kttb milk yomilkYAO-mien bac_Purchase moi - 090504_TLP 2016 sửa lại gui STC 21.9.2016" xfId="6539"/>
    <cellStyle name="T_Bao cao kttb milk yomilkYAO-mien bac_ra soat phan cap 1 (cuoi in ra)" xfId="6540"/>
    <cellStyle name="T_Bao cao kttb milk yomilkYAO-mien bac_Report preparation" xfId="6541"/>
    <cellStyle name="T_Bao cao kttb milk yomilkYAO-mien bac_Report preparation_Bieu bang TLP 2016 huyện Lộc Hà 2" xfId="6542"/>
    <cellStyle name="T_Bao cao kttb milk yomilkYAO-mien bac_Report preparation_PL bien phap cong trinh 22.9.2016" xfId="6543"/>
    <cellStyle name="T_Bao cao kttb milk yomilkYAO-mien bac_Report preparation_TLP 2016 sửa lại gui STC 21.9.2016" xfId="6544"/>
    <cellStyle name="T_Bao cao kttb milk yomilkYAO-mien bac_Sale result 2008" xfId="6545"/>
    <cellStyle name="T_Bao cao kttb milk yomilkYAO-mien bac_Sale result 2008_Bieu bang TLP 2016 huyện Lộc Hà 2" xfId="6546"/>
    <cellStyle name="T_Bao cao kttb milk yomilkYAO-mien bac_Sale result 2008_PL bien phap cong trinh 22.9.2016" xfId="6547"/>
    <cellStyle name="T_Bao cao kttb milk yomilkYAO-mien bac_Sale result 2008_TLP 2016 sửa lại gui STC 21.9.2016" xfId="6548"/>
    <cellStyle name="T_Bao cao kttb milk yomilkYAO-mien bac_TLP 2016 sửa lại gui STC 21.9.2016" xfId="6549"/>
    <cellStyle name="T_Bao cao so lieu kiem toan nam 2007 sua" xfId="6550"/>
    <cellStyle name="T_Bao cao so lieu kiem toan nam 2007 sua_131114- Bieu giao du toan CTMTQG 2014 giao" xfId="6551"/>
    <cellStyle name="T_Bao cao so lieu kiem toan nam 2007 sua_CQ XAC DINH MAT BANG 2016 (Quảng Trị)" xfId="6552"/>
    <cellStyle name="T_Bao cao so lieu kiem toan nam 2007 sua_CQ XAC DINH MAT BANG 2016 Thanh Hoa" xfId="6553"/>
    <cellStyle name="T_Bao cao thang G1" xfId="6554"/>
    <cellStyle name="T_bao cao_131114- Bieu giao du toan CTMTQG 2014 giao" xfId="6555"/>
    <cellStyle name="T_bao cao_CQ XAC DINH MAT BANG 2016 (Quảng Trị)" xfId="6556"/>
    <cellStyle name="T_bao cao_CQ XAC DINH MAT BANG 2016 Thanh Hoa" xfId="6557"/>
    <cellStyle name="T_bb ck 2 mien Bac" xfId="6558"/>
    <cellStyle name="T_bb ck 2 mien Bac_Bieu bang TLP 2016 huyện Lộc Hà 2" xfId="6559"/>
    <cellStyle name="T_bb ck 2 mien Bac_PL bien phap cong trinh 22.9.2016" xfId="6560"/>
    <cellStyle name="T_bb ck 2 mien Bac_Purchase moi - 090504" xfId="6561"/>
    <cellStyle name="T_bb ck 2 mien Bac_Purchase moi - 090504_Bieu bang TLP 2016 huyện Lộc Hà 2" xfId="6562"/>
    <cellStyle name="T_bb ck 2 mien Bac_Purchase moi - 090504_PL bien phap cong trinh 22.9.2016" xfId="6563"/>
    <cellStyle name="T_bb ck 2 mien Bac_Purchase moi - 090504_TLP 2016 sửa lại gui STC 21.9.2016" xfId="6564"/>
    <cellStyle name="T_bb ck 2 mien Bac_TLP 2016 sửa lại gui STC 21.9.2016" xfId="6565"/>
    <cellStyle name="T_BBTNG-06" xfId="6566"/>
    <cellStyle name="T_BBTNG-06_131114- Bieu giao du toan CTMTQG 2014 giao" xfId="6567"/>
    <cellStyle name="T_BBTNG-06_CQ XAC DINH MAT BANG 2016 (Quảng Trị)" xfId="6568"/>
    <cellStyle name="T_BBTNG-06_CQ XAC DINH MAT BANG 2016 Thanh Hoa" xfId="6569"/>
    <cellStyle name="T_BC CTMT-2008 Ttinh" xfId="6570"/>
    <cellStyle name="T_BC CTMT-2008 Ttinh_131114- Bieu giao du toan CTMTQG 2014 giao" xfId="6571"/>
    <cellStyle name="T_BC CTMT-2008 Ttinh_CQ XAC DINH MAT BANG 2016 (Quảng Trị)" xfId="6572"/>
    <cellStyle name="T_BC CTMT-2008 Ttinh_CQ XAC DINH MAT BANG 2016 Thanh Hoa" xfId="6573"/>
    <cellStyle name="T_bc KB den ngay 15122010" xfId="6574"/>
    <cellStyle name="T_bc KB den ngay 15122010_Thành phố-Nhu cau CCTL 2016" xfId="6575"/>
    <cellStyle name="T_bc_km_ngay" xfId="6576"/>
    <cellStyle name="T_bc_km_ngay_Analysis Transport" xfId="6577"/>
    <cellStyle name="T_bc_km_ngay_Analysis Transport_Bieu bang TLP 2016 huyện Lộc Hà 2" xfId="6578"/>
    <cellStyle name="T_bc_km_ngay_Analysis Transport_PL bien phap cong trinh 22.9.2016" xfId="6579"/>
    <cellStyle name="T_bc_km_ngay_Analysis Transport_TLP 2016 sửa lại gui STC 21.9.2016" xfId="6580"/>
    <cellStyle name="T_bc_km_ngay_Bieu bang TLP 2016 huyện Lộc Hà 2" xfId="6581"/>
    <cellStyle name="T_bc_km_ngay_Budget schedule 1H08_Acc dept" xfId="6582"/>
    <cellStyle name="T_bc_km_ngay_Budget schedule 1H08_Acc dept_Bieu bang TLP 2016 huyện Lộc Hà 2" xfId="6583"/>
    <cellStyle name="T_bc_km_ngay_Budget schedule 1H08_Acc dept_PL bien phap cong trinh 22.9.2016" xfId="6584"/>
    <cellStyle name="T_bc_km_ngay_Budget schedule 1H08_Acc dept_TLP 2016 sửa lại gui STC 21.9.2016" xfId="6585"/>
    <cellStyle name="T_bc_km_ngay_Calculate Plan 2008" xfId="6586"/>
    <cellStyle name="T_bc_km_ngay_Calculate Plan 2008_Bieu bang TLP 2016 huyện Lộc Hà 2" xfId="6587"/>
    <cellStyle name="T_bc_km_ngay_Calculate Plan 2008_PL bien phap cong trinh 22.9.2016" xfId="6588"/>
    <cellStyle name="T_bc_km_ngay_Calculate Plan 2008_TLP 2016 sửa lại gui STC 21.9.2016" xfId="6589"/>
    <cellStyle name="T_bc_km_ngay_PL bien phap cong trinh 22.9.2016" xfId="6590"/>
    <cellStyle name="T_bc_km_ngay_Purchase moi - 090504" xfId="6591"/>
    <cellStyle name="T_bc_km_ngay_Purchase moi - 090504_Bieu bang TLP 2016 huyện Lộc Hà 2" xfId="6592"/>
    <cellStyle name="T_bc_km_ngay_Purchase moi - 090504_PL bien phap cong trinh 22.9.2016" xfId="6593"/>
    <cellStyle name="T_bc_km_ngay_Purchase moi - 090504_TLP 2016 sửa lại gui STC 21.9.2016" xfId="6594"/>
    <cellStyle name="T_bc_km_ngay_ra soat phan cap 1 (cuoi in ra)" xfId="6595"/>
    <cellStyle name="T_bc_km_ngay_Report preparation" xfId="6596"/>
    <cellStyle name="T_bc_km_ngay_Report preparation_Bieu bang TLP 2016 huyện Lộc Hà 2" xfId="6597"/>
    <cellStyle name="T_bc_km_ngay_Report preparation_PL bien phap cong trinh 22.9.2016" xfId="6598"/>
    <cellStyle name="T_bc_km_ngay_Report preparation_TLP 2016 sửa lại gui STC 21.9.2016" xfId="6599"/>
    <cellStyle name="T_bc_km_ngay_Sale result 2008" xfId="6600"/>
    <cellStyle name="T_bc_km_ngay_Sale result 2008_Bieu bang TLP 2016 huyện Lộc Hà 2" xfId="6601"/>
    <cellStyle name="T_bc_km_ngay_Sale result 2008_PL bien phap cong trinh 22.9.2016" xfId="6602"/>
    <cellStyle name="T_bc_km_ngay_Sale result 2008_TLP 2016 sửa lại gui STC 21.9.2016" xfId="6603"/>
    <cellStyle name="T_bc_km_ngay_TLP 2016 sửa lại gui STC 21.9.2016" xfId="6604"/>
    <cellStyle name="T_BenxuatXM2" xfId="6605"/>
    <cellStyle name="T_BenxuatXM2_Thành phố-Nhu cau CCTL 2016" xfId="6606"/>
    <cellStyle name="T_Bien ban" xfId="6607"/>
    <cellStyle name="T_bieu 10" xfId="6608"/>
    <cellStyle name="T_Bieu bang TLP 2016 huyện Lộc Hà 2" xfId="6609"/>
    <cellStyle name="T_Bieu kem cv 1454 ( Ca Mau)" xfId="6610"/>
    <cellStyle name="T_Bieu kem cv 1454 ( Ca Mau)_CQ XAC DINH MAT BANG 2016 (Quảng Trị)" xfId="6611"/>
    <cellStyle name="T_Bieu kem cv 1454 ( Ca Mau)_CQ XAC DINH MAT BANG 2016 Thanh Hoa" xfId="6612"/>
    <cellStyle name="T_Bieu kem cv 1454 ( Ca Mau)_Von ngoai nuoc" xfId="6613"/>
    <cellStyle name="T_Bieu mau danh muc du an thuoc CTMTQG nam 2008" xfId="6614"/>
    <cellStyle name="T_Bieu mau danh muc du an thuoc CTMTQG nam 2008_131114- Bieu giao du toan CTMTQG 2014 giao" xfId="6615"/>
    <cellStyle name="T_Bieu mau danh muc du an thuoc CTMTQG nam 2008_CQ XAC DINH MAT BANG 2016 (Quảng Trị)" xfId="6616"/>
    <cellStyle name="T_Bieu mau danh muc du an thuoc CTMTQG nam 2008_CQ XAC DINH MAT BANG 2016 Thanh Hoa" xfId="6617"/>
    <cellStyle name="T_Bieu tong hop nhu cau ung 2011 da chon loc -Mien nui" xfId="6618"/>
    <cellStyle name="T_Bieu tong hop nhu cau ung 2011 da chon loc -Mien nui_131114- Bieu giao du toan CTMTQG 2014 giao" xfId="6619"/>
    <cellStyle name="T_Bieu tong hop nhu cau ung 2011 da chon loc -Mien nui_CQ XAC DINH MAT BANG 2016 (Quảng Trị)" xfId="6620"/>
    <cellStyle name="T_Bieu tong hop nhu cau ung 2011 da chon loc -Mien nui_CQ XAC DINH MAT BANG 2016 Thanh Hoa" xfId="6621"/>
    <cellStyle name="T_bo sung du toan  hong linh" xfId="6622"/>
    <cellStyle name="T_Bo sung TT 09 Duong Bac Ngam - Bac Ha sua" xfId="6623"/>
    <cellStyle name="T_Bo2107" xfId="6624"/>
    <cellStyle name="T_Book1" xfId="6625"/>
    <cellStyle name="T_Book1 (9)" xfId="6626"/>
    <cellStyle name="T_Book1 (9)_Bieu bang TLP 2016 huyện Lộc Hà 2" xfId="6627"/>
    <cellStyle name="T_Book1 (9)_PL bien phap cong trinh 22.9.2016" xfId="6628"/>
    <cellStyle name="T_Book1 (9)_TLP 2016 sửa lại gui STC 21.9.2016" xfId="6629"/>
    <cellStyle name="T_Book1 (version 1)" xfId="6630"/>
    <cellStyle name="T_Book1 2" xfId="6631"/>
    <cellStyle name="T_Book1 3" xfId="6632"/>
    <cellStyle name="T_Book1 4" xfId="6633"/>
    <cellStyle name="T_Book1 5" xfId="6634"/>
    <cellStyle name="T_Book1 6" xfId="6635"/>
    <cellStyle name="T_Book1 7" xfId="6636"/>
    <cellStyle name="T_Book1 8" xfId="6637"/>
    <cellStyle name="T_Book1 9" xfId="6638"/>
    <cellStyle name="T_Book1_1" xfId="6639"/>
    <cellStyle name="T_Book1_1 2" xfId="6640"/>
    <cellStyle name="T_Book1_1 3" xfId="6641"/>
    <cellStyle name="T_Book1_1_131114- Bieu giao du toan CTMTQG 2014 giao" xfId="6642"/>
    <cellStyle name="T_Book1_1_5. Du toan dien chieu sang" xfId="6643"/>
    <cellStyle name="T_Book1_1_Ban chuyen trach 29 (dieu chinh)" xfId="6644"/>
    <cellStyle name="T_Book1_1_Ban chuyen trach 29 (dieu chinh)_BHYT nguoi ngheo" xfId="6645"/>
    <cellStyle name="T_Book1_1_Ban chuyen trach 29 (dieu chinh)_bo sung du toan  hong linh" xfId="6646"/>
    <cellStyle name="T_Book1_1_Ban chuyen trach 29 (dieu chinh)_DT 2015 (chinh thuc)" xfId="6647"/>
    <cellStyle name="T_Book1_1_Ban chuyen trach 29 (dieu chinh)_TH BHXH 2015" xfId="6648"/>
    <cellStyle name="T_Book1_1_ban chuyen trach 29 bo sung cho huyen ( DC theo QDUBND tinh theo doi)" xfId="6649"/>
    <cellStyle name="T_Book1_1_ban chuyen trach 29 bo sung cho huyen ( DC theo QDUBND tinh theo doi)_BHYT nguoi ngheo" xfId="6650"/>
    <cellStyle name="T_Book1_1_ban chuyen trach 29 bo sung cho huyen ( DC theo QDUBND tinh theo doi)_bo sung du toan  hong linh" xfId="6651"/>
    <cellStyle name="T_Book1_1_ban chuyen trach 29 bo sung cho huyen ( DC theo QDUBND tinh theo doi)_DT 2015 (chinh thuc)" xfId="6652"/>
    <cellStyle name="T_Book1_1_ban chuyen trach 29 bo sung cho huyen ( DC theo QDUBND tinh theo doi)_TH BHXH 2015" xfId="6653"/>
    <cellStyle name="T_Book1_1_Bang Gia" xfId="6654"/>
    <cellStyle name="T_Book1_1_Bien ban" xfId="6655"/>
    <cellStyle name="T_Book1_1_Bieu tong hop nhu cau ung 2011 da chon loc -Mien nui" xfId="6656"/>
    <cellStyle name="T_Book1_1_Bieu tong hop nhu cau ung 2011 da chon loc -Mien nui_131114- Bieu giao du toan CTMTQG 2014 giao" xfId="6657"/>
    <cellStyle name="T_Book1_1_Bieu tong hop nhu cau ung 2011 da chon loc -Mien nui_CQ XAC DINH MAT BANG 2016 (Quảng Trị)" xfId="6658"/>
    <cellStyle name="T_Book1_1_Bieu tong hop nhu cau ung 2011 da chon loc -Mien nui_CQ XAC DINH MAT BANG 2016 Thanh Hoa" xfId="6659"/>
    <cellStyle name="T_Book1_1_bo sung du toan  hong linh" xfId="6660"/>
    <cellStyle name="T_Book1_1_Book1" xfId="6661"/>
    <cellStyle name="T_Book1_1_Book1 2" xfId="6662"/>
    <cellStyle name="T_Book1_1_Book1_Phu luc cong dau kenh TP Ha Tinh - trinh UBND tinh" xfId="6663"/>
    <cellStyle name="T_Book1_1_Book1_Phụ luc goi 5" xfId="6664"/>
    <cellStyle name="T_Book1_1_Book1_TONG HOP QUYET TOAN THANH PHO 2013" xfId="6665"/>
    <cellStyle name="T_Book1_1_CPK" xfId="6666"/>
    <cellStyle name="T_Book1_1_CPK_131114- Bieu giao du toan CTMTQG 2014 giao" xfId="6667"/>
    <cellStyle name="T_Book1_1_CPK_CQ XAC DINH MAT BANG 2016 (Quảng Trị)" xfId="6668"/>
    <cellStyle name="T_Book1_1_CPK_CQ XAC DINH MAT BANG 2016 Thanh Hoa" xfId="6669"/>
    <cellStyle name="T_Book1_1_CQ XAC DINH MAT BANG 2016 (Quảng Trị)" xfId="6670"/>
    <cellStyle name="T_Book1_1_CQ XAC DINH MAT BANG 2016 Thanh Hoa" xfId="6671"/>
    <cellStyle name="T_Book1_1_dieu chinh theo TT so03 -TB234 ngay 8-4" xfId="6672"/>
    <cellStyle name="T_Book1_1_du toan 2008" xfId="6673"/>
    <cellStyle name="T_Book1_1_Du toan nam 2014 (chinh thuc)" xfId="6674"/>
    <cellStyle name="T_Book1_1_Du toan nam 2014 (chinh thuc)_BHYT nguoi ngheo" xfId="6675"/>
    <cellStyle name="T_Book1_1_Du toan nam 2014 (chinh thuc)_bo sung du toan  hong linh" xfId="6676"/>
    <cellStyle name="T_Book1_1_Du toan nam 2014 (chinh thuc)_DT 2015 (chinh thuc)" xfId="6677"/>
    <cellStyle name="T_Book1_1_Du toan nam 2014 (chinh thuc)_TH BHXH 2015" xfId="6678"/>
    <cellStyle name="T_Book1_1_Duong Xuan Quang - Thai Nien(408)" xfId="6679"/>
    <cellStyle name="T_Book1_1_IPC No.01 ADB5 (IN)- QB04TL10" xfId="6680"/>
    <cellStyle name="T_Book1_1_Khoi luong" xfId="6681"/>
    <cellStyle name="T_Book1_1_Khoi luong QL8B" xfId="6682"/>
    <cellStyle name="T_Book1_1_Khoi luong QL8B 2" xfId="6683"/>
    <cellStyle name="T_Book1_1_Khoi luong QL8B_TONG HOP QUYET TOAN THANH PHO 2013" xfId="6684"/>
    <cellStyle name="T_Book1_1_KLNMD" xfId="6685"/>
    <cellStyle name="T_Book1_1_Luy ke von ung nam 2011 -Thoa gui ngay 12-8-2012" xfId="6686"/>
    <cellStyle name="T_Book1_1_Luy ke von ung nam 2011 -Thoa gui ngay 12-8-2012_131114- Bieu giao du toan CTMTQG 2014 giao" xfId="6687"/>
    <cellStyle name="T_Book1_1_Luy ke von ung nam 2011 -Thoa gui ngay 12-8-2012_CQ XAC DINH MAT BANG 2016 (Quảng Trị)" xfId="6688"/>
    <cellStyle name="T_Book1_1_Luy ke von ung nam 2011 -Thoa gui ngay 12-8-2012_CQ XAC DINH MAT BANG 2016 Thanh Hoa" xfId="6689"/>
    <cellStyle name="T_Book1_1_NHU CAU VA NGUON THUC HIEN CCTL CAP XA" xfId="6690"/>
    <cellStyle name="T_Book1_1_PHU LUC CHIEU SANG(13.6.2013)" xfId="6691"/>
    <cellStyle name="T_Book1_1_Phu luc cong dau kenh TP Ha Tinh - trinh UBND tinh" xfId="6692"/>
    <cellStyle name="T_Book1_1_Phụ luc goi 5" xfId="6693"/>
    <cellStyle name="T_Book1_1_QL70 lan 3.da t dinh" xfId="6694"/>
    <cellStyle name="T_Book1_1_QUYET TOAN 6(1).5-NA" xfId="6695"/>
    <cellStyle name="T_Book1_1_Sheet1" xfId="6696"/>
    <cellStyle name="T_Book1_1_TDT dieu chinh4.08 (GP-ST)" xfId="6697"/>
    <cellStyle name="T_Book1_1_TDT dieu chinh4.08Xq-Tn" xfId="6698"/>
    <cellStyle name="T_Book1_1_TH BHXH 2015" xfId="6699"/>
    <cellStyle name="T_Book1_1_TH chenh lech Quy Luong 2014 (Phuc)" xfId="6700"/>
    <cellStyle name="T_Book1_1_TH chenh lech Quy Luong 2014 (Phuc)_BHYT nguoi ngheo" xfId="6701"/>
    <cellStyle name="T_Book1_1_TH chenh lech Quy Luong 2014 (Phuc)_bo sung du toan  hong linh" xfId="6702"/>
    <cellStyle name="T_Book1_1_TH chenh lech Quy Luong 2014 (Phuc)_DT 2015 (chinh thuc)" xfId="6703"/>
    <cellStyle name="T_Book1_1_TH chenh lech Quy Luong 2014 (Phuc)_TH BHXH 2015" xfId="6704"/>
    <cellStyle name="T_Book1_1_Thành phố-Nhu cau CCTL 2016" xfId="6705"/>
    <cellStyle name="T_Book1_1_Thiet bi" xfId="6706"/>
    <cellStyle name="T_Book1_1_Thiet bi_131114- Bieu giao du toan CTMTQG 2014 giao" xfId="6707"/>
    <cellStyle name="T_Book1_1_Thiet bi_CQ XAC DINH MAT BANG 2016 (Quảng Trị)" xfId="6708"/>
    <cellStyle name="T_Book1_1_Thiet bi_CQ XAC DINH MAT BANG 2016 Thanh Hoa" xfId="6709"/>
    <cellStyle name="T_Book1_1_THU NS den 21.12.2014" xfId="6710"/>
    <cellStyle name="T_Book1_1_Tong hop" xfId="6711"/>
    <cellStyle name="T_Book1_1_TONG HOP QUYET TOAN THANH PHO 2013" xfId="6712"/>
    <cellStyle name="T_Book1_1_Tuyen (20-6-11 PA 2)" xfId="6713"/>
    <cellStyle name="T_Book1_1_Tuyen (20-6-11 PA 2) 2" xfId="6714"/>
    <cellStyle name="T_Book1_1_Tuyen (20-6-11 PA 2)_TONG HOP QUYET TOAN THANH PHO 2013" xfId="6715"/>
    <cellStyle name="T_Book1_1_Tuyen (21-7-11)-doan 1" xfId="6716"/>
    <cellStyle name="T_Book1_1_Tuyen (21-7-11)-doan 1 2" xfId="6717"/>
    <cellStyle name="T_Book1_1_Tuyen (21-7-11)-doan 1_TONG HOP QUYET TOAN THANH PHO 2013" xfId="6718"/>
    <cellStyle name="T_Book1_131114- Bieu giao du toan CTMTQG 2014 giao" xfId="6719"/>
    <cellStyle name="T_Book1_2" xfId="6720"/>
    <cellStyle name="T_Book1_2 2" xfId="6721"/>
    <cellStyle name="T_Book1_2_Ban chuyen trach 29 (dieu chinh)" xfId="6722"/>
    <cellStyle name="T_Book1_2_Ban chuyen trach 29 (dieu chinh)_BHYT nguoi ngheo" xfId="6723"/>
    <cellStyle name="T_Book1_2_Ban chuyen trach 29 (dieu chinh)_bo sung du toan  hong linh" xfId="6724"/>
    <cellStyle name="T_Book1_2_Ban chuyen trach 29 (dieu chinh)_DT 2015 (chinh thuc)" xfId="6725"/>
    <cellStyle name="T_Book1_2_Ban chuyen trach 29 (dieu chinh)_TH BHXH 2015" xfId="6726"/>
    <cellStyle name="T_Book1_2_ban chuyen trach 29 bo sung cho huyen ( DC theo QDUBND tinh theo doi)" xfId="6727"/>
    <cellStyle name="T_Book1_2_ban chuyen trach 29 bo sung cho huyen ( DC theo QDUBND tinh theo doi)_BHYT nguoi ngheo" xfId="6728"/>
    <cellStyle name="T_Book1_2_ban chuyen trach 29 bo sung cho huyen ( DC theo QDUBND tinh theo doi)_bo sung du toan  hong linh" xfId="6729"/>
    <cellStyle name="T_Book1_2_ban chuyen trach 29 bo sung cho huyen ( DC theo QDUBND tinh theo doi)_DT 2015 (chinh thuc)" xfId="6730"/>
    <cellStyle name="T_Book1_2_ban chuyen trach 29 bo sung cho huyen ( DC theo QDUBND tinh theo doi)_TH BHXH 2015" xfId="6731"/>
    <cellStyle name="T_Book1_2_bo sung du toan  hong linh" xfId="6732"/>
    <cellStyle name="T_Book1_2_Du toan nam 2014 (chinh thuc)" xfId="6733"/>
    <cellStyle name="T_Book1_2_Du toan nam 2014 (chinh thuc)_BHYT nguoi ngheo" xfId="6734"/>
    <cellStyle name="T_Book1_2_Du toan nam 2014 (chinh thuc)_bo sung du toan  hong linh" xfId="6735"/>
    <cellStyle name="T_Book1_2_Du toan nam 2014 (chinh thuc)_DT 2015 (chinh thuc)" xfId="6736"/>
    <cellStyle name="T_Book1_2_Du toan nam 2014 (chinh thuc)_TH BHXH 2015" xfId="6737"/>
    <cellStyle name="T_Book1_2_Duong Xuan Quang - Thai Nien(408)" xfId="6738"/>
    <cellStyle name="T_Book1_2_Khoi luong" xfId="6739"/>
    <cellStyle name="T_Book1_2_PHU LUC CHIEU SANG(13.6.2013)" xfId="6740"/>
    <cellStyle name="T_Book1_2_Phu luc cong dau kenh TP Ha Tinh - trinh UBND tinh" xfId="6741"/>
    <cellStyle name="T_Book1_2_Phụ luc goi 5" xfId="6742"/>
    <cellStyle name="T_Book1_2_Phụ luc goi 5 2" xfId="6743"/>
    <cellStyle name="T_Book1_2_Phụ luc goi 5_TONG HOP QUYET TOAN THANH PHO 2013" xfId="6744"/>
    <cellStyle name="T_Book1_2_QUYET TOAN 6(1).5-NA" xfId="6745"/>
    <cellStyle name="T_Book1_2_Sheet1" xfId="6746"/>
    <cellStyle name="T_Book1_2_TDT dieu chinh4.08 (GP-ST)" xfId="6747"/>
    <cellStyle name="T_Book1_2_TDT dieu chinh4.08Xq-Tn" xfId="6748"/>
    <cellStyle name="T_Book1_2_TH BHXH 2015" xfId="6749"/>
    <cellStyle name="T_Book1_2_TH chenh lech Quy Luong 2014 (Phuc)" xfId="6750"/>
    <cellStyle name="T_Book1_2_TH chenh lech Quy Luong 2014 (Phuc)_BHYT nguoi ngheo" xfId="6751"/>
    <cellStyle name="T_Book1_2_TH chenh lech Quy Luong 2014 (Phuc)_bo sung du toan  hong linh" xfId="6752"/>
    <cellStyle name="T_Book1_2_TH chenh lech Quy Luong 2014 (Phuc)_DT 2015 (chinh thuc)" xfId="6753"/>
    <cellStyle name="T_Book1_2_TH chenh lech Quy Luong 2014 (Phuc)_TH BHXH 2015" xfId="6754"/>
    <cellStyle name="T_Book1_2_THU NS den 21.12.2014" xfId="6755"/>
    <cellStyle name="T_Book1_2_Tong hop" xfId="6756"/>
    <cellStyle name="T_Book1_2_TONG HOP QUYET TOAN THANH PHO 2013" xfId="6757"/>
    <cellStyle name="T_Book1_3" xfId="6758"/>
    <cellStyle name="T_Book1_3_PHU LUC CHIEU SANG(13.6.2013)" xfId="6759"/>
    <cellStyle name="T_Book1_3_Phụ luc goi 5" xfId="6760"/>
    <cellStyle name="T_Book1_3_Sheet1" xfId="6761"/>
    <cellStyle name="T_Book1_5. Du toan dien chieu sang" xfId="6762"/>
    <cellStyle name="T_Book1_Ba0107" xfId="6763"/>
    <cellStyle name="T_Book1_Ba0107_Bo2107" xfId="6764"/>
    <cellStyle name="T_Book1_Ba0107_Chu_dieu11-08" xfId="6765"/>
    <cellStyle name="T_Book1_Ban chuyen trach 29 (dieu chinh)" xfId="6766"/>
    <cellStyle name="T_Book1_Ban chuyen trach 29 (dieu chinh)_BHYT nguoi ngheo" xfId="6767"/>
    <cellStyle name="T_Book1_Ban chuyen trach 29 (dieu chinh)_bo sung du toan  hong linh" xfId="6768"/>
    <cellStyle name="T_Book1_Ban chuyen trach 29 (dieu chinh)_DT 2015 (chinh thuc)" xfId="6769"/>
    <cellStyle name="T_Book1_Ban chuyen trach 29 (dieu chinh)_TH BHXH 2015" xfId="6770"/>
    <cellStyle name="T_Book1_ban chuyen trach 29 bo sung cho huyen ( DC theo QDUBND tinh theo doi)" xfId="6771"/>
    <cellStyle name="T_Book1_ban chuyen trach 29 bo sung cho huyen ( DC theo QDUBND tinh theo doi)_BHYT nguoi ngheo" xfId="6772"/>
    <cellStyle name="T_Book1_ban chuyen trach 29 bo sung cho huyen ( DC theo QDUBND tinh theo doi)_bo sung du toan  hong linh" xfId="6773"/>
    <cellStyle name="T_Book1_ban chuyen trach 29 bo sung cho huyen ( DC theo QDUBND tinh theo doi)_DT 2015 (chinh thuc)" xfId="6774"/>
    <cellStyle name="T_Book1_ban chuyen trach 29 bo sung cho huyen ( DC theo QDUBND tinh theo doi)_TH BHXH 2015" xfId="6775"/>
    <cellStyle name="T_Book1_Bang Gia" xfId="6776"/>
    <cellStyle name="T_Book1_Bang Gia_thanh toan cau tran (dot 7)-" xfId="6777"/>
    <cellStyle name="T_Book1_Bang Gia_thanh_toan_cau_tran_dot_12" xfId="6778"/>
    <cellStyle name="T_Book1_Bang Gia_thanh_toandot_14" xfId="6779"/>
    <cellStyle name="T_Book1_bao cao chi xdcb 6 thang dau nam" xfId="6780"/>
    <cellStyle name="T_Book1_bao cao chi xdcb 6 thang dau nam 2" xfId="6781"/>
    <cellStyle name="T_Book1_Bao cao sơ TC" xfId="6782"/>
    <cellStyle name="T_Book1_BC NQ11-CP - chinh sua lai" xfId="6783"/>
    <cellStyle name="T_Book1_BC NQ11-CP - chinh sua lai_131114- Bieu giao du toan CTMTQG 2014 giao" xfId="6784"/>
    <cellStyle name="T_Book1_BC NQ11-CP - chinh sua lai_CQ XAC DINH MAT BANG 2016 (Quảng Trị)" xfId="6785"/>
    <cellStyle name="T_Book1_BC NQ11-CP - chinh sua lai_CQ XAC DINH MAT BANG 2016 Thanh Hoa" xfId="6786"/>
    <cellStyle name="T_Book1_BC NQ11-CP-Quynh sau bieu so3" xfId="6787"/>
    <cellStyle name="T_Book1_BC NQ11-CP-Quynh sau bieu so3_131114- Bieu giao du toan CTMTQG 2014 giao" xfId="6788"/>
    <cellStyle name="T_Book1_BC NQ11-CP-Quynh sau bieu so3_CQ XAC DINH MAT BANG 2016 (Quảng Trị)" xfId="6789"/>
    <cellStyle name="T_Book1_BC NQ11-CP-Quynh sau bieu so3_CQ XAC DINH MAT BANG 2016 Thanh Hoa" xfId="6790"/>
    <cellStyle name="T_Book1_BC_NQ11-CP_-_Thao_sua_lai" xfId="6791"/>
    <cellStyle name="T_Book1_BC_NQ11-CP_-_Thao_sua_lai_131114- Bieu giao du toan CTMTQG 2014 giao" xfId="6792"/>
    <cellStyle name="T_Book1_BC_NQ11-CP_-_Thao_sua_lai_CQ XAC DINH MAT BANG 2016 (Quảng Trị)" xfId="6793"/>
    <cellStyle name="T_Book1_BC_NQ11-CP_-_Thao_sua_lai_CQ XAC DINH MAT BANG 2016 Thanh Hoa" xfId="6794"/>
    <cellStyle name="T_Book1_Bien ban" xfId="6795"/>
    <cellStyle name="T_Book1_Bieu bang TLP 2016 huyện Lộc Hà 2" xfId="6796"/>
    <cellStyle name="T_Book1_Bieu mau danh muc du an thuoc CTMTQG nam 2008" xfId="6797"/>
    <cellStyle name="T_Book1_Bieu mau danh muc du an thuoc CTMTQG nam 2008_131114- Bieu giao du toan CTMTQG 2014 giao" xfId="6798"/>
    <cellStyle name="T_Book1_Bieu mau danh muc du an thuoc CTMTQG nam 2008_CQ XAC DINH MAT BANG 2016 (Quảng Trị)" xfId="6799"/>
    <cellStyle name="T_Book1_Bieu mau danh muc du an thuoc CTMTQG nam 2008_CQ XAC DINH MAT BANG 2016 Thanh Hoa" xfId="6800"/>
    <cellStyle name="T_Book1_Bieu tong hop nhu cau ung 2011 da chon loc -Mien nui" xfId="6801"/>
    <cellStyle name="T_Book1_Bieu tong hop nhu cau ung 2011 da chon loc -Mien nui_131114- Bieu giao du toan CTMTQG 2014 giao" xfId="6802"/>
    <cellStyle name="T_Book1_Bieu tong hop nhu cau ung 2011 da chon loc -Mien nui_CQ XAC DINH MAT BANG 2016 (Quảng Trị)" xfId="6803"/>
    <cellStyle name="T_Book1_Bieu tong hop nhu cau ung 2011 da chon loc -Mien nui_CQ XAC DINH MAT BANG 2016 Thanh Hoa" xfId="6804"/>
    <cellStyle name="T_Book1_bo sung du toan  hong linh" xfId="6805"/>
    <cellStyle name="T_Book1_Bo sung TT 09 Duong Bac Ngam - Bac Ha sua" xfId="6806"/>
    <cellStyle name="T_Book1_Bo2107" xfId="6807"/>
    <cellStyle name="T_Book1_Book1" xfId="6808"/>
    <cellStyle name="T_Book1_Book1 2" xfId="6809"/>
    <cellStyle name="T_Book1_Book1_1" xfId="6810"/>
    <cellStyle name="T_Book1_Book1_1 2" xfId="6811"/>
    <cellStyle name="T_Book1_Book1_1_5. Du toan dien chieu sang" xfId="6812"/>
    <cellStyle name="T_Book1_Book1_1_PHU LUC CHIEU SANG(13.6.2013)" xfId="6813"/>
    <cellStyle name="T_Book1_Book1_1_Phụ luc goi 5" xfId="6814"/>
    <cellStyle name="T_Book1_Book1_1_Sheet1" xfId="6815"/>
    <cellStyle name="T_Book1_Book1_1_TONG HOP QUYET TOAN THANH PHO 2013" xfId="6816"/>
    <cellStyle name="T_Book1_Book1_131114- Bieu giao du toan CTMTQG 2014 giao" xfId="6817"/>
    <cellStyle name="T_Book1_Book1_5. Du toan dien chieu sang" xfId="6818"/>
    <cellStyle name="T_Book1_Book1_Ban chuyen trach 29 (dieu chinh)" xfId="6819"/>
    <cellStyle name="T_Book1_Book1_Ban chuyen trach 29 (dieu chinh)_BHYT nguoi ngheo" xfId="6820"/>
    <cellStyle name="T_Book1_Book1_Ban chuyen trach 29 (dieu chinh)_bo sung du toan  hong linh" xfId="6821"/>
    <cellStyle name="T_Book1_Book1_Ban chuyen trach 29 (dieu chinh)_DT 2015 (chinh thuc)" xfId="6822"/>
    <cellStyle name="T_Book1_Book1_Ban chuyen trach 29 (dieu chinh)_TH BHXH 2015" xfId="6823"/>
    <cellStyle name="T_Book1_Book1_ban chuyen trach 29 bo sung cho huyen ( DC theo QDUBND tinh theo doi)" xfId="6824"/>
    <cellStyle name="T_Book1_Book1_ban chuyen trach 29 bo sung cho huyen ( DC theo QDUBND tinh theo doi)_BHYT nguoi ngheo" xfId="6825"/>
    <cellStyle name="T_Book1_Book1_ban chuyen trach 29 bo sung cho huyen ( DC theo QDUBND tinh theo doi)_bo sung du toan  hong linh" xfId="6826"/>
    <cellStyle name="T_Book1_Book1_ban chuyen trach 29 bo sung cho huyen ( DC theo QDUBND tinh theo doi)_DT 2015 (chinh thuc)" xfId="6827"/>
    <cellStyle name="T_Book1_Book1_ban chuyen trach 29 bo sung cho huyen ( DC theo QDUBND tinh theo doi)_TH BHXH 2015" xfId="6828"/>
    <cellStyle name="T_Book1_Book1_bo sung du toan  hong linh" xfId="6829"/>
    <cellStyle name="T_Book1_Book1_Book1" xfId="6830"/>
    <cellStyle name="T_Book1_Book1_Book1 2" xfId="6831"/>
    <cellStyle name="T_Book1_Book1_Book1_TONG HOP QUYET TOAN THANH PHO 2013" xfId="6832"/>
    <cellStyle name="T_Book1_Book1_CQ XAC DINH MAT BANG 2016 (Quảng Trị)" xfId="6833"/>
    <cellStyle name="T_Book1_Book1_CQ XAC DINH MAT BANG 2016 Thanh Hoa" xfId="6834"/>
    <cellStyle name="T_Book1_Book1_DCG TT09 G2 3.12.2007" xfId="6835"/>
    <cellStyle name="T_Book1_Book1_DCG TT09 G2 3.12.2007 2" xfId="6836"/>
    <cellStyle name="T_Book1_Book1_DCG TT09 G2 3.12.2007_TONG HOP QUYET TOAN THANH PHO 2013" xfId="6837"/>
    <cellStyle name="T_Book1_Book1_Du toan nam 2014 (chinh thuc)" xfId="6838"/>
    <cellStyle name="T_Book1_Book1_Du toan nam 2014 (chinh thuc)_BHYT nguoi ngheo" xfId="6839"/>
    <cellStyle name="T_Book1_Book1_Du toan nam 2014 (chinh thuc)_bo sung du toan  hong linh" xfId="6840"/>
    <cellStyle name="T_Book1_Book1_Du toan nam 2014 (chinh thuc)_DT 2015 (chinh thuc)" xfId="6841"/>
    <cellStyle name="T_Book1_Book1_Du toan nam 2014 (chinh thuc)_TH BHXH 2015" xfId="6842"/>
    <cellStyle name="T_Book1_Book1_Goi 2 in20.4" xfId="6843"/>
    <cellStyle name="T_Book1_Book1_Khoi luong" xfId="6844"/>
    <cellStyle name="T_Book1_Book1_PHU LUC CHIEU SANG(13.6.2013)" xfId="6845"/>
    <cellStyle name="T_Book1_Book1_Phu luc cong dau kenh TP Ha Tinh - trinh UBND tinh" xfId="6846"/>
    <cellStyle name="T_Book1_Book1_Phụ luc goi 5" xfId="6847"/>
    <cellStyle name="T_Book1_Book1_Sheet1" xfId="6848"/>
    <cellStyle name="T_Book1_Book1_Sheet1_1" xfId="6849"/>
    <cellStyle name="T_Book1_Book1_TH BHXH 2015" xfId="6850"/>
    <cellStyle name="T_Book1_Book1_TH chenh lech Quy Luong 2014 (Phuc)" xfId="6851"/>
    <cellStyle name="T_Book1_Book1_TH chenh lech Quy Luong 2014 (Phuc)_BHYT nguoi ngheo" xfId="6852"/>
    <cellStyle name="T_Book1_Book1_TH chenh lech Quy Luong 2014 (Phuc)_bo sung du toan  hong linh" xfId="6853"/>
    <cellStyle name="T_Book1_Book1_TH chenh lech Quy Luong 2014 (Phuc)_DT 2015 (chinh thuc)" xfId="6854"/>
    <cellStyle name="T_Book1_Book1_TH chenh lech Quy Luong 2014 (Phuc)_TH BHXH 2015" xfId="6855"/>
    <cellStyle name="T_Book1_Book1_THU NS den 21.12.2014" xfId="6856"/>
    <cellStyle name="T_Book1_Book1_Tong hop" xfId="6857"/>
    <cellStyle name="T_Book1_Book1_TONG HOP QUYET TOAN THANH PHO 2013" xfId="6858"/>
    <cellStyle name="T_Book1_Book1_Tuyen (20-6-11 PA 2)" xfId="6859"/>
    <cellStyle name="T_Book1_Book1_Tuyen (20-6-11 PA 2) 2" xfId="6860"/>
    <cellStyle name="T_Book1_Book1_Tuyen (20-6-11 PA 2)_TONG HOP QUYET TOAN THANH PHO 2013" xfId="6861"/>
    <cellStyle name="T_Book1_Book1_Tuyen (21-7-11)-doan 1" xfId="6862"/>
    <cellStyle name="T_Book1_Book1_Tuyen (21-7-11)-doan 1 2" xfId="6863"/>
    <cellStyle name="T_Book1_Book1_Tuyen (21-7-11)-doan 1_TONG HOP QUYET TOAN THANH PHO 2013" xfId="6864"/>
    <cellStyle name="T_Book1_Book2" xfId="6865"/>
    <cellStyle name="T_Book1_Budget schedule 1H08_Acc dept" xfId="6866"/>
    <cellStyle name="T_Book1_Budget schedule 1H08_Acc dept_Bieu bang TLP 2016 huyện Lộc Hà 2" xfId="6867"/>
    <cellStyle name="T_Book1_Budget schedule 1H08_Acc dept_PL bien phap cong trinh 22.9.2016" xfId="6868"/>
    <cellStyle name="T_Book1_Budget schedule 1H08_Acc dept_TLP 2016 sửa lại gui STC 21.9.2016" xfId="6869"/>
    <cellStyle name="T_Book1_Cau ha loi HD Truongthinh" xfId="6870"/>
    <cellStyle name="T_Book1_Chu_dieu11-08" xfId="6871"/>
    <cellStyle name="T_Book1_Cong trinh co y kien LD_Dang_NN_2011-Tay nguyen-9-10" xfId="6872"/>
    <cellStyle name="T_Book1_Cong trinh co y kien LD_Dang_NN_2011-Tay nguyen-9-10_131114- Bieu giao du toan CTMTQG 2014 giao" xfId="6873"/>
    <cellStyle name="T_Book1_Cong trinh co y kien LD_Dang_NN_2011-Tay nguyen-9-10_CQ XAC DINH MAT BANG 2016 (Quảng Trị)" xfId="6874"/>
    <cellStyle name="T_Book1_Cong trinh co y kien LD_Dang_NN_2011-Tay nguyen-9-10_CQ XAC DINH MAT BANG 2016 Thanh Hoa" xfId="6875"/>
    <cellStyle name="T_Book1_CPK" xfId="6876"/>
    <cellStyle name="T_Book1_CPK_131114- Bieu giao du toan CTMTQG 2014 giao" xfId="6877"/>
    <cellStyle name="T_Book1_CPK_CQ XAC DINH MAT BANG 2016 (Quảng Trị)" xfId="6878"/>
    <cellStyle name="T_Book1_CPK_CQ XAC DINH MAT BANG 2016 Thanh Hoa" xfId="6879"/>
    <cellStyle name="T_Book1_CQ XAC DINH MAT BANG 2016 (Quảng Trị)" xfId="6880"/>
    <cellStyle name="T_Book1_CQ XAC DINH MAT BANG 2016 Thanh Hoa" xfId="6881"/>
    <cellStyle name="T_Book1_CTMTQG 2015" xfId="6882"/>
    <cellStyle name="T_Book1_DCG TT09 G2 3.12.2007" xfId="6883"/>
    <cellStyle name="T_Book1_DCG TT09 G2 3.12.2007 2" xfId="6884"/>
    <cellStyle name="T_Book1_DCG TT09 G2 3.12.2007_TONG HOP QUYET TOAN THANH PHO 2013" xfId="6885"/>
    <cellStyle name="T_Book1_DIỆN TÍCH HỢP ĐỒNG 2015 (23-1-15) (oke)" xfId="6886"/>
    <cellStyle name="T_Book1_dieu chinh theo TT so03 -TB234 ngay 8-4" xfId="6887"/>
    <cellStyle name="T_Book1_DT_BO2907" xfId="6888"/>
    <cellStyle name="T_Book1_DTduong-goi1" xfId="6889"/>
    <cellStyle name="T_Book1_DTGiangChaChai22.7sua" xfId="6890"/>
    <cellStyle name="T_Book1_Du an khoi cong moi nam 2010" xfId="6891"/>
    <cellStyle name="T_Book1_Du an khoi cong moi nam 2010_131114- Bieu giao du toan CTMTQG 2014 giao" xfId="6892"/>
    <cellStyle name="T_Book1_Du an khoi cong moi nam 2010_CQ XAC DINH MAT BANG 2016 (Quảng Trị)" xfId="6893"/>
    <cellStyle name="T_Book1_Du an khoi cong moi nam 2010_CQ XAC DINH MAT BANG 2016 Thanh Hoa" xfId="6894"/>
    <cellStyle name="T_Book1_du toan 2008" xfId="6895"/>
    <cellStyle name="T_Book1_Du toan 371" xfId="6896"/>
    <cellStyle name="T_Book1_Du toan chieu sang Thinh Lang" xfId="6897"/>
    <cellStyle name="T_Book1_Du toan Hoa Binh" xfId="6898"/>
    <cellStyle name="T_Book1_Du toan nam 2014 (chinh thuc)" xfId="6899"/>
    <cellStyle name="T_Book1_Du toan nam 2014 (chinh thuc)_BHYT nguoi ngheo" xfId="6900"/>
    <cellStyle name="T_Book1_Du toan nam 2014 (chinh thuc)_bo sung du toan  hong linh" xfId="6901"/>
    <cellStyle name="T_Book1_Du toan nam 2014 (chinh thuc)_DT 2015 (chinh thuc)" xfId="6902"/>
    <cellStyle name="T_Book1_Du toan nam 2014 (chinh thuc)_TH BHXH 2015" xfId="6903"/>
    <cellStyle name="T_Book1_dung-hung nguyen" xfId="6904"/>
    <cellStyle name="T_Book1_Duong Po Ngang - Coc LaySua1.07" xfId="6905"/>
    <cellStyle name="T_Book1_Duong Xuan Quang - Thai Nien(408)" xfId="6906"/>
    <cellStyle name="T_Book1_DuongBL(HM LK Q1.07)" xfId="6907"/>
    <cellStyle name="T_Book1_DuongBL(HM LK Q1.07)_Thành phố-Nhu cau CCTL 2016" xfId="6908"/>
    <cellStyle name="T_Book1_dutoanLCSP04-km0-5-goi1 (Ban 5 sua 24-8)" xfId="6909"/>
    <cellStyle name="T_Book1_DZ 0,4kV &amp; CONGTO con sa" xfId="6910"/>
    <cellStyle name="T_Book1_DZ10" xfId="6911"/>
    <cellStyle name="T_Book1_DZ22(10)_976E18.1" xfId="6912"/>
    <cellStyle name="T_Book1_Gia goi 1" xfId="6913"/>
    <cellStyle name="T_Book1_Gia goi 1 2" xfId="6914"/>
    <cellStyle name="T_Book1_Gia goi 1_TONG HOP QUYET TOAN THANH PHO 2013" xfId="6915"/>
    <cellStyle name="T_Book1_Goi 2 in20.4" xfId="6916"/>
    <cellStyle name="T_Book1_Goi 2 in20.4 2" xfId="6917"/>
    <cellStyle name="T_Book1_Goi 2 in20.4_TONG HOP QUYET TOAN THANH PHO 2013" xfId="6918"/>
    <cellStyle name="T_Book1_H. Nam Dan 1 " xfId="6919"/>
    <cellStyle name="T_Book1_Hang Tom goi9 9-07(Cau 12 sua)" xfId="6920"/>
    <cellStyle name="T_Book1_IPC No.01 ADB5 (IN)- QB04TL10" xfId="6921"/>
    <cellStyle name="T_Book1_Ket qua phan bo von nam 2008" xfId="6922"/>
    <cellStyle name="T_Book1_Ket qua phan bo von nam 2008_131114- Bieu giao du toan CTMTQG 2014 giao" xfId="6923"/>
    <cellStyle name="T_Book1_Ket qua phan bo von nam 2008_CQ XAC DINH MAT BANG 2016 (Quảng Trị)" xfId="6924"/>
    <cellStyle name="T_Book1_Ket qua phan bo von nam 2008_CQ XAC DINH MAT BANG 2016 Thanh Hoa" xfId="6925"/>
    <cellStyle name="T_Book1_KH XDCB_2008 lan 2 sua ngay 10-11" xfId="6926"/>
    <cellStyle name="T_Book1_KH XDCB_2008 lan 2 sua ngay 10-11_131114- Bieu giao du toan CTMTQG 2014 giao" xfId="6927"/>
    <cellStyle name="T_Book1_KH XDCB_2008 lan 2 sua ngay 10-11_CQ XAC DINH MAT BANG 2016 (Quảng Trị)" xfId="6928"/>
    <cellStyle name="T_Book1_KH XDCB_2008 lan 2 sua ngay 10-11_CQ XAC DINH MAT BANG 2016 Thanh Hoa" xfId="6929"/>
    <cellStyle name="T_Book1_Khoi luong" xfId="6930"/>
    <cellStyle name="T_Book1_Khoi luong chinh Hang Tom" xfId="6931"/>
    <cellStyle name="T_Book1_Khoi luong QL8B" xfId="6932"/>
    <cellStyle name="T_Book1_Khoi luong QL8B 2" xfId="6933"/>
    <cellStyle name="T_Book1_Khoi luong QL8B_TONG HOP QUYET TOAN THANH PHO 2013" xfId="6934"/>
    <cellStyle name="T_Book1_KLNMD" xfId="6935"/>
    <cellStyle name="T_Book1_Luy ke von ung nam 2011 -Thoa gui ngay 12-8-2012" xfId="6936"/>
    <cellStyle name="T_Book1_Luy ke von ung nam 2011 -Thoa gui ngay 12-8-2012_131114- Bieu giao du toan CTMTQG 2014 giao" xfId="6937"/>
    <cellStyle name="T_Book1_Luy ke von ung nam 2011 -Thoa gui ngay 12-8-2012_CQ XAC DINH MAT BANG 2016 (Quảng Trị)" xfId="6938"/>
    <cellStyle name="T_Book1_Luy ke von ung nam 2011 -Thoa gui ngay 12-8-2012_CQ XAC DINH MAT BANG 2016 Thanh Hoa" xfId="6939"/>
    <cellStyle name="T_Book1_M 20" xfId="6940"/>
    <cellStyle name="T_Book1_M 20 2" xfId="6941"/>
    <cellStyle name="T_Book1_M 6" xfId="6942"/>
    <cellStyle name="T_Book1_M 6 2" xfId="6943"/>
    <cellStyle name="T_Book1_M 7" xfId="6944"/>
    <cellStyle name="T_Book1_M 7 2" xfId="6945"/>
    <cellStyle name="T_Book1_M TH" xfId="6946"/>
    <cellStyle name="T_Book1_M TH 2" xfId="6947"/>
    <cellStyle name="T_Book1_NHU CAU VA NGUON THUC HIEN CCTL CAP XA" xfId="6948"/>
    <cellStyle name="T_Book1_Nhu cau von ung truoc 2011 Tha h Hoa + Nge An gui TW" xfId="6949"/>
    <cellStyle name="T_Book1_Nhu cau von ung truoc 2011 Tha h Hoa + Nge An gui TW_131114- Bieu giao du toan CTMTQG 2014 giao" xfId="6950"/>
    <cellStyle name="T_Book1_Nhu cau von ung truoc 2011 Tha h Hoa + Nge An gui TW_CQ XAC DINH MAT BANG 2016 (Quảng Trị)" xfId="6951"/>
    <cellStyle name="T_Book1_Nhu cau von ung truoc 2011 Tha h Hoa + Nge An gui TW_CQ XAC DINH MAT BANG 2016 Thanh Hoa" xfId="6952"/>
    <cellStyle name="T_Book1_PHU LUC CHIEU SANG(13.6.2013)" xfId="6953"/>
    <cellStyle name="T_Book1_Phụ luc goi 5" xfId="6954"/>
    <cellStyle name="T_Book1_phu luc tong ket tinh hinh TH giai doan 03-10 (ngay 30)" xfId="6955"/>
    <cellStyle name="T_Book1_phu luc tong ket tinh hinh TH giai doan 03-10 (ngay 30)_131114- Bieu giao du toan CTMTQG 2014 giao" xfId="6956"/>
    <cellStyle name="T_Book1_phu luc tong ket tinh hinh TH giai doan 03-10 (ngay 30)_CQ XAC DINH MAT BANG 2016 (Quảng Trị)" xfId="6957"/>
    <cellStyle name="T_Book1_phu luc tong ket tinh hinh TH giai doan 03-10 (ngay 30)_CQ XAC DINH MAT BANG 2016 Thanh Hoa" xfId="6958"/>
    <cellStyle name="T_Book1_PL bien phap cong trinh 22.9.2016" xfId="6959"/>
    <cellStyle name="T_Book1_Purchase moi - 090504" xfId="6960"/>
    <cellStyle name="T_Book1_Purchase moi - 090504_Bieu bang TLP 2016 huyện Lộc Hà 2" xfId="6961"/>
    <cellStyle name="T_Book1_Purchase moi - 090504_PL bien phap cong trinh 22.9.2016" xfId="6962"/>
    <cellStyle name="T_Book1_Purchase moi - 090504_TLP 2016 sửa lại gui STC 21.9.2016" xfId="6963"/>
    <cellStyle name="T_Book1_QL4 (211-217) TB gia 31-8-2006 sua NC-coma" xfId="6964"/>
    <cellStyle name="T_Book1_QL70_TC_Km188-197-in" xfId="6965"/>
    <cellStyle name="T_Book1_QUYET TOAN 6(1).5-NA" xfId="6966"/>
    <cellStyle name="T_Book1_ra soat phan cap 1 (cuoi in ra)" xfId="6967"/>
    <cellStyle name="T_Book1_Report preparation" xfId="6968"/>
    <cellStyle name="T_Book1_Report preparation_Bieu bang TLP 2016 huyện Lộc Hà 2" xfId="6969"/>
    <cellStyle name="T_Book1_Report preparation_PL bien phap cong trinh 22.9.2016" xfId="6970"/>
    <cellStyle name="T_Book1_Report preparation_TLP 2016 sửa lại gui STC 21.9.2016" xfId="6971"/>
    <cellStyle name="T_Book1_SĐT Công ty - Cụm, trạm" xfId="6972"/>
    <cellStyle name="T_Book1_Sheet1" xfId="6973"/>
    <cellStyle name="T_Book1_Sheet1_1" xfId="6974"/>
    <cellStyle name="T_Book1_Sua chua cum tuyen" xfId="6975"/>
    <cellStyle name="T_Book1_TABMIS 16.12.10" xfId="6976"/>
    <cellStyle name="T_Book1_TABMIS 16.12.10_Thành phố-Nhu cau CCTL 2016" xfId="6977"/>
    <cellStyle name="T_Book1_TABMIS chuyen nguon" xfId="6978"/>
    <cellStyle name="T_Book1_TABMIS chuyen nguon_Thành phố-Nhu cau CCTL 2016" xfId="6979"/>
    <cellStyle name="T_Book1_T-Bao cao chi 6 thang" xfId="6980"/>
    <cellStyle name="T_Book1_T-Bao cao chi 6 thang 2" xfId="6981"/>
    <cellStyle name="T_Book1_TD Khoi luong (TT05)G4" xfId="6982"/>
    <cellStyle name="T_Book1_TDT dieu chinh4.08 (GP-ST)" xfId="6983"/>
    <cellStyle name="T_Book1_TDT dieu chinh4.08Xq-Tn" xfId="6984"/>
    <cellStyle name="T_Book1_TH BHXH 2015" xfId="6985"/>
    <cellStyle name="T_Book1_TH chenh lech Quy Luong 2014 (Phuc)" xfId="6986"/>
    <cellStyle name="T_Book1_TH chenh lech Quy Luong 2014 (Phuc)_BHYT nguoi ngheo" xfId="6987"/>
    <cellStyle name="T_Book1_TH chenh lech Quy Luong 2014 (Phuc)_bo sung du toan  hong linh" xfId="6988"/>
    <cellStyle name="T_Book1_TH chenh lech Quy Luong 2014 (Phuc)_DT 2015 (chinh thuc)" xfId="6989"/>
    <cellStyle name="T_Book1_TH chenh lech Quy Luong 2014 (Phuc)_TH BHXH 2015" xfId="6990"/>
    <cellStyle name="T_Book1_TH Ket qua thao luan nam 2015 - Vong 1- TCT (Nhan)" xfId="6991"/>
    <cellStyle name="T_Book1_TH Ket qua thao luan nam 2015 - Vong 1- TCT (Nhan)_CQ XAC DINH MAT BANG 2016 (Quảng Trị)" xfId="6992"/>
    <cellStyle name="T_Book1_TH Ket qua thao luan nam 2015 - Vong 1- TCT (Nhan)_CQ XAC DINH MAT BANG 2016 Thanh Hoa" xfId="6993"/>
    <cellStyle name="T_Book1_TH Ket qua thao luan nam 2015 - Vong 1- TCT (Nhan)_Von ngoai nuoc" xfId="6994"/>
    <cellStyle name="T_Book1_TH ung tren 70%-Ra soat phap ly-8-6 (dung de chuyen vao vu TH)" xfId="6995"/>
    <cellStyle name="T_Book1_TH ung tren 70%-Ra soat phap ly-8-6 (dung de chuyen vao vu TH)_131114- Bieu giao du toan CTMTQG 2014 giao" xfId="6996"/>
    <cellStyle name="T_Book1_TH ung tren 70%-Ra soat phap ly-8-6 (dung de chuyen vao vu TH)_CQ XAC DINH MAT BANG 2016 (Quảng Trị)" xfId="6997"/>
    <cellStyle name="T_Book1_TH ung tren 70%-Ra soat phap ly-8-6 (dung de chuyen vao vu TH)_CQ XAC DINH MAT BANG 2016 Thanh Hoa" xfId="6998"/>
    <cellStyle name="T_Book1_TH y kien LD_KH 2010 Ca Nuoc 22-9-2011-Gui ca Vu" xfId="6999"/>
    <cellStyle name="T_Book1_TH y kien LD_KH 2010 Ca Nuoc 22-9-2011-Gui ca Vu_131114- Bieu giao du toan CTMTQG 2014 giao" xfId="7000"/>
    <cellStyle name="T_Book1_TH y kien LD_KH 2010 Ca Nuoc 22-9-2011-Gui ca Vu_CQ XAC DINH MAT BANG 2016 (Quảng Trị)" xfId="7001"/>
    <cellStyle name="T_Book1_TH y kien LD_KH 2010 Ca Nuoc 22-9-2011-Gui ca Vu_CQ XAC DINH MAT BANG 2016 Thanh Hoa" xfId="7002"/>
    <cellStyle name="T_Book1_Thành phố-Nhu cau CCTL 2016" xfId="7003"/>
    <cellStyle name="T_Book1_thanh toan cau tran (dot 7)-" xfId="7004"/>
    <cellStyle name="T_Book1_thanh toan dot 5" xfId="7005"/>
    <cellStyle name="T_Book1_thanh_toan_cau_tran_dot_12" xfId="7006"/>
    <cellStyle name="T_Book1_thanh_toandot_14" xfId="7007"/>
    <cellStyle name="T_Book1_Thiet bi" xfId="7008"/>
    <cellStyle name="T_Book1_Thiet bi_131114- Bieu giao du toan CTMTQG 2014 giao" xfId="7009"/>
    <cellStyle name="T_Book1_Thiet bi_CQ XAC DINH MAT BANG 2016 (Quảng Trị)" xfId="7010"/>
    <cellStyle name="T_Book1_Thiet bi_CQ XAC DINH MAT BANG 2016 Thanh Hoa" xfId="7011"/>
    <cellStyle name="T_Book1_THU NS den 21.12.2014" xfId="7012"/>
    <cellStyle name="T_Book1_TLP 2016 sửa lại gui STC 21.9.2016" xfId="7013"/>
    <cellStyle name="T_Book1_TN - Ho tro khac 2011" xfId="7014"/>
    <cellStyle name="T_Book1_TN - Ho tro khac 2011_131114- Bieu giao du toan CTMTQG 2014 giao" xfId="7015"/>
    <cellStyle name="T_Book1_TN - Ho tro khac 2011_CQ XAC DINH MAT BANG 2016 (Quảng Trị)" xfId="7016"/>
    <cellStyle name="T_Book1_TN - Ho tro khac 2011_CQ XAC DINH MAT BANG 2016 Thanh Hoa" xfId="7017"/>
    <cellStyle name="T_Book1_Tong hop" xfId="7018"/>
    <cellStyle name="T_Book1_TT Giai doan 1" xfId="7019"/>
    <cellStyle name="T_Book1_ung truoc 2011 NSTW Thanh Hoa + Nge An gui Thu 12-5" xfId="7020"/>
    <cellStyle name="T_Book1_ung truoc 2011 NSTW Thanh Hoa + Nge An gui Thu 12-5_131114- Bieu giao du toan CTMTQG 2014 giao" xfId="7021"/>
    <cellStyle name="T_Book1_ung truoc 2011 NSTW Thanh Hoa + Nge An gui Thu 12-5_CQ XAC DINH MAT BANG 2016 (Quảng Trị)" xfId="7022"/>
    <cellStyle name="T_Book1_ung truoc 2011 NSTW Thanh Hoa + Nge An gui Thu 12-5_CQ XAC DINH MAT BANG 2016 Thanh Hoa" xfId="7023"/>
    <cellStyle name="T_Book1_Von ngoai nuoc" xfId="7024"/>
    <cellStyle name="T_Book1_" xfId="7025"/>
    <cellStyle name="T_Book1__Thành phố-Nhu cau CCTL 2016" xfId="7026"/>
    <cellStyle name="T_Book2" xfId="7027"/>
    <cellStyle name="T_Book2_PHU LUC CHIEU SANG(13.6.2013)" xfId="7028"/>
    <cellStyle name="T_Book2_Sheet1" xfId="7029"/>
    <cellStyle name="T_Budget schedule 1H08_Acc dept" xfId="7030"/>
    <cellStyle name="T_Budget schedule 1H08_Acc dept_Bieu bang TLP 2016 huyện Lộc Hà 2" xfId="7031"/>
    <cellStyle name="T_Budget schedule 1H08_Acc dept_PL bien phap cong trinh 22.9.2016" xfId="7032"/>
    <cellStyle name="T_Budget schedule 1H08_Acc dept_TLP 2016 sửa lại gui STC 21.9.2016" xfId="7033"/>
    <cellStyle name="T_Cac bao cao TB  Milk-Yomilk-co Ke- CK 1-Vinh Thang" xfId="7034"/>
    <cellStyle name="T_Cac bao cao TB  Milk-Yomilk-co Ke- CK 1-Vinh Thang_Bieu bang TLP 2016 huyện Lộc Hà 2" xfId="7035"/>
    <cellStyle name="T_Cac bao cao TB  Milk-Yomilk-co Ke- CK 1-Vinh Thang_Budget schedule 1H08_Acc dept" xfId="7036"/>
    <cellStyle name="T_Cac bao cao TB  Milk-Yomilk-co Ke- CK 1-Vinh Thang_Budget schedule 1H08_Acc dept_Bieu bang TLP 2016 huyện Lộc Hà 2" xfId="7037"/>
    <cellStyle name="T_Cac bao cao TB  Milk-Yomilk-co Ke- CK 1-Vinh Thang_Budget schedule 1H08_Acc dept_PL bien phap cong trinh 22.9.2016" xfId="7038"/>
    <cellStyle name="T_Cac bao cao TB  Milk-Yomilk-co Ke- CK 1-Vinh Thang_Budget schedule 1H08_Acc dept_TLP 2016 sửa lại gui STC 21.9.2016" xfId="7039"/>
    <cellStyle name="T_Cac bao cao TB  Milk-Yomilk-co Ke- CK 1-Vinh Thang_PL bien phap cong trinh 22.9.2016" xfId="7040"/>
    <cellStyle name="T_Cac bao cao TB  Milk-Yomilk-co Ke- CK 1-Vinh Thang_Purchase moi - 090504" xfId="7041"/>
    <cellStyle name="T_Cac bao cao TB  Milk-Yomilk-co Ke- CK 1-Vinh Thang_Purchase moi - 090504_Bieu bang TLP 2016 huyện Lộc Hà 2" xfId="7042"/>
    <cellStyle name="T_Cac bao cao TB  Milk-Yomilk-co Ke- CK 1-Vinh Thang_Purchase moi - 090504_PL bien phap cong trinh 22.9.2016" xfId="7043"/>
    <cellStyle name="T_Cac bao cao TB  Milk-Yomilk-co Ke- CK 1-Vinh Thang_Purchase moi - 090504_TLP 2016 sửa lại gui STC 21.9.2016" xfId="7044"/>
    <cellStyle name="T_Cac bao cao TB  Milk-Yomilk-co Ke- CK 1-Vinh Thang_ra soat phan cap 1 (cuoi in ra)" xfId="7045"/>
    <cellStyle name="T_Cac bao cao TB  Milk-Yomilk-co Ke- CK 1-Vinh Thang_Report preparation" xfId="7046"/>
    <cellStyle name="T_Cac bao cao TB  Milk-Yomilk-co Ke- CK 1-Vinh Thang_Report preparation_Bieu bang TLP 2016 huyện Lộc Hà 2" xfId="7047"/>
    <cellStyle name="T_Cac bao cao TB  Milk-Yomilk-co Ke- CK 1-Vinh Thang_Report preparation_PL bien phap cong trinh 22.9.2016" xfId="7048"/>
    <cellStyle name="T_Cac bao cao TB  Milk-Yomilk-co Ke- CK 1-Vinh Thang_Report preparation_TLP 2016 sửa lại gui STC 21.9.2016" xfId="7049"/>
    <cellStyle name="T_Cac bao cao TB  Milk-Yomilk-co Ke- CK 1-Vinh Thang_TLP 2016 sửa lại gui STC 21.9.2016" xfId="7050"/>
    <cellStyle name="T_Calculate Plan 2008" xfId="7051"/>
    <cellStyle name="T_Calculate Plan 2008_Bieu bang TLP 2016 huyện Lộc Hà 2" xfId="7052"/>
    <cellStyle name="T_Calculate Plan 2008_PL bien phap cong trinh 22.9.2016" xfId="7053"/>
    <cellStyle name="T_Calculate Plan 2008_TLP 2016 sửa lại gui STC 21.9.2016" xfId="7054"/>
    <cellStyle name="T_Calculation of Annex 4_22.10.06" xfId="7055"/>
    <cellStyle name="T_Calculation of Annex 4_22.10.06_1. BoQ 1 to 17_DS" xfId="7056"/>
    <cellStyle name="T_Calculation of Annex 4_22.10.06_1. BoQ 1 to 33_AnDuong" xfId="7057"/>
    <cellStyle name="T_Calculation of Annex 4_22.10.06_1. BoQ 1 to 34_AnDuong" xfId="7058"/>
    <cellStyle name="T_Calculation of Annex 4_22.10.06_1. BoQ 1 to 38_NguLao_23 Sep 09" xfId="7059"/>
    <cellStyle name="T_Calculation of Annex 4_22.10.06_1. BoQ 1 to 38_NguLao_Final" xfId="7060"/>
    <cellStyle name="T_Calculation of Annex 4_22.10.06_1. BoQ 1 to 42_KimSon" xfId="7061"/>
    <cellStyle name="T_Calculation of Annex 4_22.10.06_1. BoQ 1 to 42_NguLao" xfId="7062"/>
    <cellStyle name="T_Calculation of Annex 4_22.10.06_1. DuToan_AnDuong_Eng_23 Sep 09" xfId="7063"/>
    <cellStyle name="T_Calculation of Annex 4_22.10.06_2. DuToan_DoSon_Eng_23 Sep 09" xfId="7064"/>
    <cellStyle name="T_Cao do mong cong, phai tuyen" xfId="7065"/>
    <cellStyle name="T_Cao do mong cong, phai tuyen 2" xfId="7066"/>
    <cellStyle name="T_Cao do mong cong, phai tuyen_NHU CAU VA NGUON THUC HIEN CCTL CAP XA" xfId="7067"/>
    <cellStyle name="T_Cao do mong cong, phai tuyen_Thành phố-Nhu cau CCTL 2016" xfId="7068"/>
    <cellStyle name="T_Cao do mong cong, phai tuyen_TONG HOP QUYET TOAN THANH PHO 2013" xfId="7069"/>
    <cellStyle name="T_Cau ha loi HD Truongthinh" xfId="7070"/>
    <cellStyle name="T_Cau ha loi HD Truongthinh 2" xfId="7071"/>
    <cellStyle name="T_Cau ha loi HD Truongthinh_TONG HOP QUYET TOAN THANH PHO 2013" xfId="7072"/>
    <cellStyle name="T_Cau Phu Phuong" xfId="7073"/>
    <cellStyle name="T_Cau Phu Phuong 2" xfId="7074"/>
    <cellStyle name="T_Cau Phu Phuong_5. Du toan dien chieu sang" xfId="7075"/>
    <cellStyle name="T_Cau Phu Phuong_TONG HOP QUYET TOAN THANH PHO 2013" xfId="7076"/>
    <cellStyle name="T_CDKT" xfId="7077"/>
    <cellStyle name="T_CDKT 2" xfId="7078"/>
    <cellStyle name="T_CDKT_Bang Gia" xfId="7079"/>
    <cellStyle name="T_CDKT_Bang Gia_thanh toan cau tran (dot 7)-" xfId="7080"/>
    <cellStyle name="T_CDKT_Bang Gia_thanh_toan_cau_tran_dot_12" xfId="7081"/>
    <cellStyle name="T_CDKT_Bang Gia_thanh_toandot_14" xfId="7082"/>
    <cellStyle name="T_CDKT_Book1" xfId="7083"/>
    <cellStyle name="T_CDKT_KLNMD" xfId="7084"/>
    <cellStyle name="T_CDKT_Phụ luc goi 5" xfId="7085"/>
    <cellStyle name="T_CDKT_thanh toan cau tran (dot 7)-" xfId="7086"/>
    <cellStyle name="T_CDKT_thanh_toan_cau_tran_dot_12" xfId="7087"/>
    <cellStyle name="T_CDKT_thanh_toandot_14" xfId="7088"/>
    <cellStyle name="T_CDKT_TONG HOP QUYET TOAN THANH PHO 2013" xfId="7089"/>
    <cellStyle name="T_cham diem Milk chu ky2-ANH MINH" xfId="7090"/>
    <cellStyle name="T_cham diem Milk chu ky2-ANH MINH_Analysis Transport" xfId="7091"/>
    <cellStyle name="T_cham diem Milk chu ky2-ANH MINH_Analysis Transport_Bieu bang TLP 2016 huyện Lộc Hà 2" xfId="7092"/>
    <cellStyle name="T_cham diem Milk chu ky2-ANH MINH_Analysis Transport_PL bien phap cong trinh 22.9.2016" xfId="7093"/>
    <cellStyle name="T_cham diem Milk chu ky2-ANH MINH_Analysis Transport_TLP 2016 sửa lại gui STC 21.9.2016" xfId="7094"/>
    <cellStyle name="T_cham diem Milk chu ky2-ANH MINH_Bieu bang TLP 2016 huyện Lộc Hà 2" xfId="7095"/>
    <cellStyle name="T_cham diem Milk chu ky2-ANH MINH_Budget schedule 1H08_Acc dept" xfId="7096"/>
    <cellStyle name="T_cham diem Milk chu ky2-ANH MINH_Budget schedule 1H08_Acc dept_Bieu bang TLP 2016 huyện Lộc Hà 2" xfId="7097"/>
    <cellStyle name="T_cham diem Milk chu ky2-ANH MINH_Budget schedule 1H08_Acc dept_PL bien phap cong trinh 22.9.2016" xfId="7098"/>
    <cellStyle name="T_cham diem Milk chu ky2-ANH MINH_Budget schedule 1H08_Acc dept_TLP 2016 sửa lại gui STC 21.9.2016" xfId="7099"/>
    <cellStyle name="T_cham diem Milk chu ky2-ANH MINH_Calculate Plan 2008" xfId="7100"/>
    <cellStyle name="T_cham diem Milk chu ky2-ANH MINH_Calculate Plan 2008_Bieu bang TLP 2016 huyện Lộc Hà 2" xfId="7101"/>
    <cellStyle name="T_cham diem Milk chu ky2-ANH MINH_Calculate Plan 2008_PL bien phap cong trinh 22.9.2016" xfId="7102"/>
    <cellStyle name="T_cham diem Milk chu ky2-ANH MINH_Calculate Plan 2008_TLP 2016 sửa lại gui STC 21.9.2016" xfId="7103"/>
    <cellStyle name="T_cham diem Milk chu ky2-ANH MINH_PL bien phap cong trinh 22.9.2016" xfId="7104"/>
    <cellStyle name="T_cham diem Milk chu ky2-ANH MINH_Purchase moi - 090504" xfId="7105"/>
    <cellStyle name="T_cham diem Milk chu ky2-ANH MINH_Purchase moi - 090504_Bieu bang TLP 2016 huyện Lộc Hà 2" xfId="7106"/>
    <cellStyle name="T_cham diem Milk chu ky2-ANH MINH_Purchase moi - 090504_PL bien phap cong trinh 22.9.2016" xfId="7107"/>
    <cellStyle name="T_cham diem Milk chu ky2-ANH MINH_Purchase moi - 090504_TLP 2016 sửa lại gui STC 21.9.2016" xfId="7108"/>
    <cellStyle name="T_cham diem Milk chu ky2-ANH MINH_ra soat phan cap 1 (cuoi in ra)" xfId="7109"/>
    <cellStyle name="T_cham diem Milk chu ky2-ANH MINH_Report preparation" xfId="7110"/>
    <cellStyle name="T_cham diem Milk chu ky2-ANH MINH_Report preparation_Bieu bang TLP 2016 huyện Lộc Hà 2" xfId="7111"/>
    <cellStyle name="T_cham diem Milk chu ky2-ANH MINH_Report preparation_PL bien phap cong trinh 22.9.2016" xfId="7112"/>
    <cellStyle name="T_cham diem Milk chu ky2-ANH MINH_Report preparation_TLP 2016 sửa lại gui STC 21.9.2016" xfId="7113"/>
    <cellStyle name="T_cham diem Milk chu ky2-ANH MINH_Sale result 2008" xfId="7114"/>
    <cellStyle name="T_cham diem Milk chu ky2-ANH MINH_Sale result 2008_Bieu bang TLP 2016 huyện Lộc Hà 2" xfId="7115"/>
    <cellStyle name="T_cham diem Milk chu ky2-ANH MINH_Sale result 2008_PL bien phap cong trinh 22.9.2016" xfId="7116"/>
    <cellStyle name="T_cham diem Milk chu ky2-ANH MINH_Sale result 2008_TLP 2016 sửa lại gui STC 21.9.2016" xfId="7117"/>
    <cellStyle name="T_cham diem Milk chu ky2-ANH MINH_TLP 2016 sửa lại gui STC 21.9.2016" xfId="7118"/>
    <cellStyle name="T_cham trung bay ck 1 m.Bac milk co ke 2" xfId="7119"/>
    <cellStyle name="T_cham trung bay ck 1 m.Bac milk co ke 2_Analysis Transport" xfId="7120"/>
    <cellStyle name="T_cham trung bay ck 1 m.Bac milk co ke 2_Analysis Transport_Bieu bang TLP 2016 huyện Lộc Hà 2" xfId="7121"/>
    <cellStyle name="T_cham trung bay ck 1 m.Bac milk co ke 2_Analysis Transport_PL bien phap cong trinh 22.9.2016" xfId="7122"/>
    <cellStyle name="T_cham trung bay ck 1 m.Bac milk co ke 2_Analysis Transport_TLP 2016 sửa lại gui STC 21.9.2016" xfId="7123"/>
    <cellStyle name="T_cham trung bay ck 1 m.Bac milk co ke 2_Bieu bang TLP 2016 huyện Lộc Hà 2" xfId="7124"/>
    <cellStyle name="T_cham trung bay ck 1 m.Bac milk co ke 2_Budget schedule 1H08_Acc dept" xfId="7125"/>
    <cellStyle name="T_cham trung bay ck 1 m.Bac milk co ke 2_Budget schedule 1H08_Acc dept_Bieu bang TLP 2016 huyện Lộc Hà 2" xfId="7126"/>
    <cellStyle name="T_cham trung bay ck 1 m.Bac milk co ke 2_Budget schedule 1H08_Acc dept_PL bien phap cong trinh 22.9.2016" xfId="7127"/>
    <cellStyle name="T_cham trung bay ck 1 m.Bac milk co ke 2_Budget schedule 1H08_Acc dept_TLP 2016 sửa lại gui STC 21.9.2016" xfId="7128"/>
    <cellStyle name="T_cham trung bay ck 1 m.Bac milk co ke 2_Calculate Plan 2008" xfId="7129"/>
    <cellStyle name="T_cham trung bay ck 1 m.Bac milk co ke 2_Calculate Plan 2008_Bieu bang TLP 2016 huyện Lộc Hà 2" xfId="7130"/>
    <cellStyle name="T_cham trung bay ck 1 m.Bac milk co ke 2_Calculate Plan 2008_PL bien phap cong trinh 22.9.2016" xfId="7131"/>
    <cellStyle name="T_cham trung bay ck 1 m.Bac milk co ke 2_Calculate Plan 2008_TLP 2016 sửa lại gui STC 21.9.2016" xfId="7132"/>
    <cellStyle name="T_cham trung bay ck 1 m.Bac milk co ke 2_PL bien phap cong trinh 22.9.2016" xfId="7133"/>
    <cellStyle name="T_cham trung bay ck 1 m.Bac milk co ke 2_Purchase moi - 090504" xfId="7134"/>
    <cellStyle name="T_cham trung bay ck 1 m.Bac milk co ke 2_Purchase moi - 090504_Bieu bang TLP 2016 huyện Lộc Hà 2" xfId="7135"/>
    <cellStyle name="T_cham trung bay ck 1 m.Bac milk co ke 2_Purchase moi - 090504_PL bien phap cong trinh 22.9.2016" xfId="7136"/>
    <cellStyle name="T_cham trung bay ck 1 m.Bac milk co ke 2_Purchase moi - 090504_TLP 2016 sửa lại gui STC 21.9.2016" xfId="7137"/>
    <cellStyle name="T_cham trung bay ck 1 m.Bac milk co ke 2_ra soat phan cap 1 (cuoi in ra)" xfId="7138"/>
    <cellStyle name="T_cham trung bay ck 1 m.Bac milk co ke 2_Report preparation" xfId="7139"/>
    <cellStyle name="T_cham trung bay ck 1 m.Bac milk co ke 2_Report preparation_Bieu bang TLP 2016 huyện Lộc Hà 2" xfId="7140"/>
    <cellStyle name="T_cham trung bay ck 1 m.Bac milk co ke 2_Report preparation_PL bien phap cong trinh 22.9.2016" xfId="7141"/>
    <cellStyle name="T_cham trung bay ck 1 m.Bac milk co ke 2_Report preparation_TLP 2016 sửa lại gui STC 21.9.2016" xfId="7142"/>
    <cellStyle name="T_cham trung bay ck 1 m.Bac milk co ke 2_Sale result 2008" xfId="7143"/>
    <cellStyle name="T_cham trung bay ck 1 m.Bac milk co ke 2_Sale result 2008_Bieu bang TLP 2016 huyện Lộc Hà 2" xfId="7144"/>
    <cellStyle name="T_cham trung bay ck 1 m.Bac milk co ke 2_Sale result 2008_PL bien phap cong trinh 22.9.2016" xfId="7145"/>
    <cellStyle name="T_cham trung bay ck 1 m.Bac milk co ke 2_Sale result 2008_TLP 2016 sửa lại gui STC 21.9.2016" xfId="7146"/>
    <cellStyle name="T_cham trung bay ck 1 m.Bac milk co ke 2_TLP 2016 sửa lại gui STC 21.9.2016" xfId="7147"/>
    <cellStyle name="T_cham trung bay yao smart milk ck 2 mien Bac" xfId="7148"/>
    <cellStyle name="T_cham trung bay yao smart milk ck 2 mien Bac_Bieu bang TLP 2016 huyện Lộc Hà 2" xfId="7149"/>
    <cellStyle name="T_cham trung bay yao smart milk ck 2 mien Bac_Budget schedule 1H08_Acc dept" xfId="7150"/>
    <cellStyle name="T_cham trung bay yao smart milk ck 2 mien Bac_Budget schedule 1H08_Acc dept_Bieu bang TLP 2016 huyện Lộc Hà 2" xfId="7151"/>
    <cellStyle name="T_cham trung bay yao smart milk ck 2 mien Bac_Budget schedule 1H08_Acc dept_PL bien phap cong trinh 22.9.2016" xfId="7152"/>
    <cellStyle name="T_cham trung bay yao smart milk ck 2 mien Bac_Budget schedule 1H08_Acc dept_TLP 2016 sửa lại gui STC 21.9.2016" xfId="7153"/>
    <cellStyle name="T_cham trung bay yao smart milk ck 2 mien Bac_PL bien phap cong trinh 22.9.2016" xfId="7154"/>
    <cellStyle name="T_cham trung bay yao smart milk ck 2 mien Bac_Purchase moi - 090504" xfId="7155"/>
    <cellStyle name="T_cham trung bay yao smart milk ck 2 mien Bac_Purchase moi - 090504_Bieu bang TLP 2016 huyện Lộc Hà 2" xfId="7156"/>
    <cellStyle name="T_cham trung bay yao smart milk ck 2 mien Bac_Purchase moi - 090504_PL bien phap cong trinh 22.9.2016" xfId="7157"/>
    <cellStyle name="T_cham trung bay yao smart milk ck 2 mien Bac_Purchase moi - 090504_TLP 2016 sửa lại gui STC 21.9.2016" xfId="7158"/>
    <cellStyle name="T_cham trung bay yao smart milk ck 2 mien Bac_ra soat phan cap 1 (cuoi in ra)" xfId="7159"/>
    <cellStyle name="T_cham trung bay yao smart milk ck 2 mien Bac_Report preparation" xfId="7160"/>
    <cellStyle name="T_cham trung bay yao smart milk ck 2 mien Bac_Report preparation_Bieu bang TLP 2016 huyện Lộc Hà 2" xfId="7161"/>
    <cellStyle name="T_cham trung bay yao smart milk ck 2 mien Bac_Report preparation_PL bien phap cong trinh 22.9.2016" xfId="7162"/>
    <cellStyle name="T_cham trung bay yao smart milk ck 2 mien Bac_Report preparation_TLP 2016 sửa lại gui STC 21.9.2016" xfId="7163"/>
    <cellStyle name="T_cham trung bay yao smart milk ck 2 mien Bac_TLP 2016 sửa lại gui STC 21.9.2016" xfId="7164"/>
    <cellStyle name="T_Chi tiet Du toan 2010 TP_ chinh 14.12.09" xfId="7165"/>
    <cellStyle name="T_Chi tiet Du toan 2010 TP_ chinh 14.12.09 2" xfId="7166"/>
    <cellStyle name="T_Chi tiet Du toan 2010 TP_ chinh 14.12.09 2_Thành phố-Nhu cau CCTL 2016" xfId="7167"/>
    <cellStyle name="T_Chi tiet Du toan 2010 TP_ chinh 14.12.09_1. DU TOAN CHI 2014_KHOI QH-PX (duthao).10.10" xfId="7168"/>
    <cellStyle name="T_Chi tiet Du toan 2010 TP_ chinh 14.12.09_1. DU TOAN CHI 2014_KHOI QH-PX (duthao).10.10_Thành phố-Nhu cau CCTL 2016" xfId="7169"/>
    <cellStyle name="T_Chi tiet Du toan 2010 TP_ chinh 14.12.09_1. DU TOAN CHI 2014_KHOI QH-PX (duthao).9.10(hop LC)-sua" xfId="7170"/>
    <cellStyle name="T_Chi tiet Du toan 2010 TP_ chinh 14.12.09_1. DU TOAN CHI 2014_KHOI QH-PX (duthao).9.10(hop LC)-sua_Thành phố-Nhu cau CCTL 2016" xfId="7171"/>
    <cellStyle name="T_Chi tiet Du toan 2010 TP_ chinh 14.12.09_2. Cac chinh sach an sinh DT2012, XD DT2013 (Q.H)" xfId="7172"/>
    <cellStyle name="T_Chi tiet Du toan 2010 TP_ chinh 14.12.09_2. Cac chinh sach an sinh DT2012, XD DT2013 (Q.H)_Thành phố-Nhu cau CCTL 2016" xfId="7173"/>
    <cellStyle name="T_Chi tiet Du toan 2010 TP_ chinh 14.12.09_4. Cac Phu luc co so tinh DT_2012 (ngocthu)" xfId="7174"/>
    <cellStyle name="T_Chi tiet Du toan 2010 TP_ chinh 14.12.09_4. Cac Phu luc co so tinh DT_2012 (ngocthu)_Thành phố-Nhu cau CCTL 2016" xfId="7175"/>
    <cellStyle name="T_Chi tiet Du toan 2010 TP_ chinh 14.12.09_4. Cac Phu luc co so tinh DT_2012 (ngocthu)-a" xfId="7176"/>
    <cellStyle name="T_Chi tiet Du toan 2010 TP_ chinh 14.12.09_4. Cac Phu luc co so tinh DT_2012 (ngocthu)-a_Thành phố-Nhu cau CCTL 2016" xfId="7177"/>
    <cellStyle name="T_Chi tiet Du toan 2010 TP_ chinh 14.12.09_4. Cac Phu luc co so tinh DT_2012 (ngocthu)-chinhthuc" xfId="7178"/>
    <cellStyle name="T_Chi tiet Du toan 2010 TP_ chinh 14.12.09_4. Cac Phu luc co so tinh DT_2012 (ngocthu)-chinhthuc_Thành phố-Nhu cau CCTL 2016" xfId="7179"/>
    <cellStyle name="T_Chi tiet Du toan 2010 TP_ chinh 14.12.09_4.BIEU MAU CAC PHU LUC CO SO TINH DT_2012 (ngocthu)" xfId="7180"/>
    <cellStyle name="T_Chi tiet Du toan 2010 TP_ chinh 14.12.09_4.BIEU MAU CAC PHU LUC CO SO TINH DT_2012 (ngocthu).a" xfId="7181"/>
    <cellStyle name="T_Chi tiet Du toan 2010 TP_ chinh 14.12.09_4.BIEU MAU CAC PHU LUC CO SO TINH DT_2012 (ngocthu).a_Thành phố-Nhu cau CCTL 2016" xfId="7182"/>
    <cellStyle name="T_Chi tiet Du toan 2010 TP_ chinh 14.12.09_4.BIEU MAU CAC PHU LUC CO SO TINH DT_2012 (ngocthu)_Thành phố-Nhu cau CCTL 2016" xfId="7183"/>
    <cellStyle name="T_Chi tiet Du toan 2010 TP_ chinh 14.12.09_BIEU MAU CAC PHU LUC CO SO TINH DT_2011" xfId="7184"/>
    <cellStyle name="T_Chi tiet Du toan 2010 TP_ chinh 14.12.09_BIEU MAU CAC PHU LUC CO SO TINH DT_2011_Thành phố-Nhu cau CCTL 2016" xfId="7185"/>
    <cellStyle name="T_Chi tiet Du toan 2010 TP_ chinh 14.12.09_BIEU MAU CAC PHU LUC CO SO TINH DT_2012" xfId="7186"/>
    <cellStyle name="T_Chi tiet Du toan 2010 TP_ chinh 14.12.09_BIEU MAU CAC PHU LUC CO SO TINH DT_2012_Thành phố-Nhu cau CCTL 2016" xfId="7187"/>
    <cellStyle name="T_Chi tiet Du toan 2010 TP_ chinh 14.12.09_BIEU MAU XAY DUNG DU TOAN 2013 (DU THAO n)" xfId="7188"/>
    <cellStyle name="T_Chi tiet Du toan 2010 TP_ chinh 14.12.09_BIEU MAU XAY DUNG DU TOAN 2013 (DU THAO n)_Thành phố-Nhu cau CCTL 2016" xfId="7189"/>
    <cellStyle name="T_Chi tiet Du toan 2010 TP_ chinh 14.12.09_Book1" xfId="7190"/>
    <cellStyle name="T_Chi tiet Du toan 2010 TP_ chinh 14.12.09_Book1_Thành phố-Nhu cau CCTL 2016" xfId="7191"/>
    <cellStyle name="T_Chi tiet Du toan 2010 TP_ chinh 14.12.09_Book3" xfId="7192"/>
    <cellStyle name="T_Chi tiet Du toan 2010 TP_ chinh 14.12.09_Book3_Thành phố-Nhu cau CCTL 2016" xfId="7193"/>
    <cellStyle name="T_Chi tiet Du toan 2010 TP_ chinh 14.12.09_Co so tinh su nghiep giao duc (chinh thuc)" xfId="7194"/>
    <cellStyle name="T_Chi tiet Du toan 2010 TP_ chinh 14.12.09_Co so tinh su nghiep giao duc (chinh thuc)_Thành phố-Nhu cau CCTL 2016" xfId="7195"/>
    <cellStyle name="T_Chi tiet Du toan 2010 TP_ chinh 14.12.09_DU TOAN 2012_KHOI QH-PX (02-12-2011) QUYNH" xfId="7196"/>
    <cellStyle name="T_Chi tiet Du toan 2010 TP_ chinh 14.12.09_DU TOAN 2012_KHOI QH-PX (02-12-2011) QUYNH_Thành phố-Nhu cau CCTL 2016" xfId="7197"/>
    <cellStyle name="T_Chi tiet Du toan 2010 TP_ chinh 14.12.09_DU TOAN 2012_KHOI QH-PX (30-11-2011)" xfId="7198"/>
    <cellStyle name="T_Chi tiet Du toan 2010 TP_ chinh 14.12.09_DU TOAN 2012_KHOI QH-PX (30-11-2011)_Thành phố-Nhu cau CCTL 2016" xfId="7199"/>
    <cellStyle name="T_Chi tiet Du toan 2010 TP_ chinh 14.12.09_DU TOAN 2012_KHOI QH-PX (Ngay 08-12-2011)" xfId="7200"/>
    <cellStyle name="T_Chi tiet Du toan 2010 TP_ chinh 14.12.09_DU TOAN 2012_KHOI QH-PX (Ngay 08-12-2011)_Thành phố-Nhu cau CCTL 2016" xfId="7201"/>
    <cellStyle name="T_Chi tiet Du toan 2010 TP_ chinh 14.12.09_DU TOAN 2012_KHOI QH-PX (Ngay 17-11-2011)" xfId="7202"/>
    <cellStyle name="T_Chi tiet Du toan 2010 TP_ chinh 14.12.09_DU TOAN 2012_KHOI QH-PX (Ngay 17-11-2011)_Thành phố-Nhu cau CCTL 2016" xfId="7203"/>
    <cellStyle name="T_Chi tiet Du toan 2010 TP_ chinh 14.12.09_DU TOAN 2012_KHOI QH-PX (Ngay 28-11-2011)" xfId="7204"/>
    <cellStyle name="T_Chi tiet Du toan 2010 TP_ chinh 14.12.09_DU TOAN 2012_KHOI QH-PX (Ngay 28-11-2011)_Thành phố-Nhu cau CCTL 2016" xfId="7205"/>
    <cellStyle name="T_Chi tiet Du toan 2010 TP_ chinh 14.12.09_DU TOAN CHI 2012_KHOI QH-PX (08-12-2011)" xfId="7206"/>
    <cellStyle name="T_Chi tiet Du toan 2010 TP_ chinh 14.12.09_DU TOAN CHI 2012_KHOI QH-PX (08-12-2011)_Thành phố-Nhu cau CCTL 2016" xfId="7207"/>
    <cellStyle name="T_Chi tiet Du toan 2010 TP_ chinh 14.12.09_DU TOAN CHI 2012_KHOI QH-PX (13-12-2011-Hoan chinh theo y kien anh Dung)" xfId="7208"/>
    <cellStyle name="T_Chi tiet Du toan 2010 TP_ chinh 14.12.09_DU TOAN CHI 2012_KHOI QH-PX (13-12-2011-Hoan chinh theo y kien anh Dung)_Thành phố-Nhu cau CCTL 2016" xfId="7209"/>
    <cellStyle name="T_Chi tiet Du toan 2010 TP_ chinh 14.12.09_So lieu co ban" xfId="7210"/>
    <cellStyle name="T_Chi tiet Du toan 2010 TP_ chinh 14.12.09_So lieu co ban_Thành phố-Nhu cau CCTL 2016" xfId="7211"/>
    <cellStyle name="T_Chi tiet Du toan 2010 TP_ chinh 14.12.09_Thành phố-Nhu cau CCTL 2016" xfId="7212"/>
    <cellStyle name="T_Chi tiet Du toan 2010 TP_ chinh 18.12.09_UB sua" xfId="7213"/>
    <cellStyle name="T_Chi tiet Du toan 2010 TP_ chinh 18.12.09_UB sua 2" xfId="7214"/>
    <cellStyle name="T_Chi tiet Du toan 2010 TP_ chinh 18.12.09_UB sua 2_Thành phố-Nhu cau CCTL 2016" xfId="7215"/>
    <cellStyle name="T_Chi tiet Du toan 2010 TP_ chinh 18.12.09_UB sua_1. DU TOAN CHI 2014_KHOI QH-PX (duthao).10.10" xfId="7216"/>
    <cellStyle name="T_Chi tiet Du toan 2010 TP_ chinh 18.12.09_UB sua_1. DU TOAN CHI 2014_KHOI QH-PX (duthao).10.10_Thành phố-Nhu cau CCTL 2016" xfId="7217"/>
    <cellStyle name="T_Chi tiet Du toan 2010 TP_ chinh 18.12.09_UB sua_1. DU TOAN CHI 2014_KHOI QH-PX (duthao).9.10(hop LC)-sua" xfId="7218"/>
    <cellStyle name="T_Chi tiet Du toan 2010 TP_ chinh 18.12.09_UB sua_1. DU TOAN CHI 2014_KHOI QH-PX (duthao).9.10(hop LC)-sua_Thành phố-Nhu cau CCTL 2016" xfId="7219"/>
    <cellStyle name="T_Chi tiet Du toan 2010 TP_ chinh 18.12.09_UB sua_2. Cac chinh sach an sinh DT2012, XD DT2013 (Q.H)" xfId="7220"/>
    <cellStyle name="T_Chi tiet Du toan 2010 TP_ chinh 18.12.09_UB sua_2. Cac chinh sach an sinh DT2012, XD DT2013 (Q.H)_Thành phố-Nhu cau CCTL 2016" xfId="7221"/>
    <cellStyle name="T_Chi tiet Du toan 2010 TP_ chinh 18.12.09_UB sua_4. Cac Phu luc co so tinh DT_2012 (ngocthu)" xfId="7222"/>
    <cellStyle name="T_Chi tiet Du toan 2010 TP_ chinh 18.12.09_UB sua_4. Cac Phu luc co so tinh DT_2012 (ngocthu)_Thành phố-Nhu cau CCTL 2016" xfId="7223"/>
    <cellStyle name="T_Chi tiet Du toan 2010 TP_ chinh 18.12.09_UB sua_4. Cac Phu luc co so tinh DT_2012 (ngocthu)-a" xfId="7224"/>
    <cellStyle name="T_Chi tiet Du toan 2010 TP_ chinh 18.12.09_UB sua_4. Cac Phu luc co so tinh DT_2012 (ngocthu)-a_Thành phố-Nhu cau CCTL 2016" xfId="7225"/>
    <cellStyle name="T_Chi tiet Du toan 2010 TP_ chinh 18.12.09_UB sua_4. Cac Phu luc co so tinh DT_2012 (ngocthu)-chinhthuc" xfId="7226"/>
    <cellStyle name="T_Chi tiet Du toan 2010 TP_ chinh 18.12.09_UB sua_4. Cac Phu luc co so tinh DT_2012 (ngocthu)-chinhthuc_Thành phố-Nhu cau CCTL 2016" xfId="7227"/>
    <cellStyle name="T_Chi tiet Du toan 2010 TP_ chinh 18.12.09_UB sua_4.BIEU MAU CAC PHU LUC CO SO TINH DT_2012 (ngocthu)" xfId="7228"/>
    <cellStyle name="T_Chi tiet Du toan 2010 TP_ chinh 18.12.09_UB sua_4.BIEU MAU CAC PHU LUC CO SO TINH DT_2012 (ngocthu).a" xfId="7229"/>
    <cellStyle name="T_Chi tiet Du toan 2010 TP_ chinh 18.12.09_UB sua_4.BIEU MAU CAC PHU LUC CO SO TINH DT_2012 (ngocthu).a_Thành phố-Nhu cau CCTL 2016" xfId="7230"/>
    <cellStyle name="T_Chi tiet Du toan 2010 TP_ chinh 18.12.09_UB sua_4.BIEU MAU CAC PHU LUC CO SO TINH DT_2012 (ngocthu)_Thành phố-Nhu cau CCTL 2016" xfId="7231"/>
    <cellStyle name="T_Chi tiet Du toan 2010 TP_ chinh 18.12.09_UB sua_BIEU MAU CAC PHU LUC CO SO TINH DT_2011" xfId="7232"/>
    <cellStyle name="T_Chi tiet Du toan 2010 TP_ chinh 18.12.09_UB sua_BIEU MAU CAC PHU LUC CO SO TINH DT_2011_Thành phố-Nhu cau CCTL 2016" xfId="7233"/>
    <cellStyle name="T_Chi tiet Du toan 2010 TP_ chinh 18.12.09_UB sua_BIEU MAU CAC PHU LUC CO SO TINH DT_2012" xfId="7234"/>
    <cellStyle name="T_Chi tiet Du toan 2010 TP_ chinh 18.12.09_UB sua_BIEU MAU CAC PHU LUC CO SO TINH DT_2012_Thành phố-Nhu cau CCTL 2016" xfId="7235"/>
    <cellStyle name="T_Chi tiet Du toan 2010 TP_ chinh 18.12.09_UB sua_BIEU MAU XAY DUNG DU TOAN 2013 (DU THAO n)" xfId="7236"/>
    <cellStyle name="T_Chi tiet Du toan 2010 TP_ chinh 18.12.09_UB sua_BIEU MAU XAY DUNG DU TOAN 2013 (DU THAO n)_Thành phố-Nhu cau CCTL 2016" xfId="7237"/>
    <cellStyle name="T_Chi tiet Du toan 2010 TP_ chinh 18.12.09_UB sua_Book1" xfId="7238"/>
    <cellStyle name="T_Chi tiet Du toan 2010 TP_ chinh 18.12.09_UB sua_Book1_Thành phố-Nhu cau CCTL 2016" xfId="7239"/>
    <cellStyle name="T_Chi tiet Du toan 2010 TP_ chinh 18.12.09_UB sua_Book3" xfId="7240"/>
    <cellStyle name="T_Chi tiet Du toan 2010 TP_ chinh 18.12.09_UB sua_Book3_Thành phố-Nhu cau CCTL 2016" xfId="7241"/>
    <cellStyle name="T_Chi tiet Du toan 2010 TP_ chinh 18.12.09_UB sua_Co so tinh su nghiep giao duc (chinh thuc)" xfId="7242"/>
    <cellStyle name="T_Chi tiet Du toan 2010 TP_ chinh 18.12.09_UB sua_Co so tinh su nghiep giao duc (chinh thuc)_Thành phố-Nhu cau CCTL 2016" xfId="7243"/>
    <cellStyle name="T_Chi tiet Du toan 2010 TP_ chinh 18.12.09_UB sua_DU TOAN 2012_KHOI QH-PX (02-12-2011) QUYNH" xfId="7244"/>
    <cellStyle name="T_Chi tiet Du toan 2010 TP_ chinh 18.12.09_UB sua_DU TOAN 2012_KHOI QH-PX (02-12-2011) QUYNH_Thành phố-Nhu cau CCTL 2016" xfId="7245"/>
    <cellStyle name="T_Chi tiet Du toan 2010 TP_ chinh 18.12.09_UB sua_DU TOAN 2012_KHOI QH-PX (30-11-2011)" xfId="7246"/>
    <cellStyle name="T_Chi tiet Du toan 2010 TP_ chinh 18.12.09_UB sua_DU TOAN 2012_KHOI QH-PX (30-11-2011)_Thành phố-Nhu cau CCTL 2016" xfId="7247"/>
    <cellStyle name="T_Chi tiet Du toan 2010 TP_ chinh 18.12.09_UB sua_DU TOAN 2012_KHOI QH-PX (Ngay 08-12-2011)" xfId="7248"/>
    <cellStyle name="T_Chi tiet Du toan 2010 TP_ chinh 18.12.09_UB sua_DU TOAN 2012_KHOI QH-PX (Ngay 08-12-2011)_Thành phố-Nhu cau CCTL 2016" xfId="7249"/>
    <cellStyle name="T_Chi tiet Du toan 2010 TP_ chinh 18.12.09_UB sua_DU TOAN 2012_KHOI QH-PX (Ngay 17-11-2011)" xfId="7250"/>
    <cellStyle name="T_Chi tiet Du toan 2010 TP_ chinh 18.12.09_UB sua_DU TOAN 2012_KHOI QH-PX (Ngay 17-11-2011)_Thành phố-Nhu cau CCTL 2016" xfId="7251"/>
    <cellStyle name="T_Chi tiet Du toan 2010 TP_ chinh 18.12.09_UB sua_DU TOAN 2012_KHOI QH-PX (Ngay 28-11-2011)" xfId="7252"/>
    <cellStyle name="T_Chi tiet Du toan 2010 TP_ chinh 18.12.09_UB sua_DU TOAN 2012_KHOI QH-PX (Ngay 28-11-2011)_Thành phố-Nhu cau CCTL 2016" xfId="7253"/>
    <cellStyle name="T_Chi tiet Du toan 2010 TP_ chinh 18.12.09_UB sua_DU TOAN CHI 2012_KHOI QH-PX (08-12-2011)" xfId="7254"/>
    <cellStyle name="T_Chi tiet Du toan 2010 TP_ chinh 18.12.09_UB sua_DU TOAN CHI 2012_KHOI QH-PX (08-12-2011)_Thành phố-Nhu cau CCTL 2016" xfId="7255"/>
    <cellStyle name="T_Chi tiet Du toan 2010 TP_ chinh 18.12.09_UB sua_DU TOAN CHI 2012_KHOI QH-PX (13-12-2011-Hoan chinh theo y kien anh Dung)" xfId="7256"/>
    <cellStyle name="T_Chi tiet Du toan 2010 TP_ chinh 18.12.09_UB sua_DU TOAN CHI 2012_KHOI QH-PX (13-12-2011-Hoan chinh theo y kien anh Dung)_Thành phố-Nhu cau CCTL 2016" xfId="7257"/>
    <cellStyle name="T_Chi tiet Du toan 2010 TP_ chinh 18.12.09_UB sua_So lieu co ban" xfId="7258"/>
    <cellStyle name="T_Chi tiet Du toan 2010 TP_ chinh 18.12.09_UB sua_So lieu co ban_Thành phố-Nhu cau CCTL 2016" xfId="7259"/>
    <cellStyle name="T_Chi tiet Du toan 2010 TP_ chinh 18.12.09_UB sua_Thành phố-Nhu cau CCTL 2016" xfId="7260"/>
    <cellStyle name="T_CHU THANH" xfId="7261"/>
    <cellStyle name="T_Chu_dieu11-08" xfId="7262"/>
    <cellStyle name="T_Chuan bi dau tu nam 2008" xfId="7263"/>
    <cellStyle name="T_Chuan bi dau tu nam 2008_131114- Bieu giao du toan CTMTQG 2014 giao" xfId="7264"/>
    <cellStyle name="T_Chuan bi dau tu nam 2008_CQ XAC DINH MAT BANG 2016 (Quảng Trị)" xfId="7265"/>
    <cellStyle name="T_Chuan bi dau tu nam 2008_CQ XAC DINH MAT BANG 2016 Thanh Hoa" xfId="7266"/>
    <cellStyle name="T_CHUYEN TUAN PHU CAP DANG UY VIEN" xfId="7267"/>
    <cellStyle name="T_CHUYEN TUAN PHU CAP DANG UY VIEN 2" xfId="7268"/>
    <cellStyle name="T_CHUYEN TUAN PHU CAP DANG UY VIEN 2_Thành phố-Nhu cau CCTL 2016" xfId="7269"/>
    <cellStyle name="T_CHUYEN TUAN PHU CAP DANG UY VIEN_1. DU TOAN CHI 2014_KHOI QH-PX (duthao).10.10" xfId="7270"/>
    <cellStyle name="T_CHUYEN TUAN PHU CAP DANG UY VIEN_1. DU TOAN CHI 2014_KHOI QH-PX (duthao).10.10_Thành phố-Nhu cau CCTL 2016" xfId="7271"/>
    <cellStyle name="T_CHUYEN TUAN PHU CAP DANG UY VIEN_1. DU TOAN CHI 2014_KHOI QH-PX (duthao).9.10(hop LC)-sua" xfId="7272"/>
    <cellStyle name="T_CHUYEN TUAN PHU CAP DANG UY VIEN_1. DU TOAN CHI 2014_KHOI QH-PX (duthao).9.10(hop LC)-sua_Thành phố-Nhu cau CCTL 2016" xfId="7273"/>
    <cellStyle name="T_CHUYEN TUAN PHU CAP DANG UY VIEN_2. Cac chinh sach an sinh DT2012, XD DT2013 (Q.H)" xfId="7274"/>
    <cellStyle name="T_CHUYEN TUAN PHU CAP DANG UY VIEN_2. Cac chinh sach an sinh DT2012, XD DT2013 (Q.H)_Thành phố-Nhu cau CCTL 2016" xfId="7275"/>
    <cellStyle name="T_CHUYEN TUAN PHU CAP DANG UY VIEN_4. Cac Phu luc co so tinh DT_2012 (ngocthu)" xfId="7276"/>
    <cellStyle name="T_CHUYEN TUAN PHU CAP DANG UY VIEN_4. Cac Phu luc co so tinh DT_2012 (ngocthu)_Thành phố-Nhu cau CCTL 2016" xfId="7277"/>
    <cellStyle name="T_CHUYEN TUAN PHU CAP DANG UY VIEN_4. Cac Phu luc co so tinh DT_2012 (ngocthu)-a" xfId="7278"/>
    <cellStyle name="T_CHUYEN TUAN PHU CAP DANG UY VIEN_4. Cac Phu luc co so tinh DT_2012 (ngocthu)-a_Thành phố-Nhu cau CCTL 2016" xfId="7279"/>
    <cellStyle name="T_CHUYEN TUAN PHU CAP DANG UY VIEN_4. Cac Phu luc co so tinh DT_2012 (ngocthu)-chinhthuc" xfId="7280"/>
    <cellStyle name="T_CHUYEN TUAN PHU CAP DANG UY VIEN_4. Cac Phu luc co so tinh DT_2012 (ngocthu)-chinhthuc_Thành phố-Nhu cau CCTL 2016" xfId="7281"/>
    <cellStyle name="T_CHUYEN TUAN PHU CAP DANG UY VIEN_4.BIEU MAU CAC PHU LUC CO SO TINH DT_2012 (ngocthu)" xfId="7282"/>
    <cellStyle name="T_CHUYEN TUAN PHU CAP DANG UY VIEN_4.BIEU MAU CAC PHU LUC CO SO TINH DT_2012 (ngocthu).a" xfId="7283"/>
    <cellStyle name="T_CHUYEN TUAN PHU CAP DANG UY VIEN_4.BIEU MAU CAC PHU LUC CO SO TINH DT_2012 (ngocthu).a_Thành phố-Nhu cau CCTL 2016" xfId="7284"/>
    <cellStyle name="T_CHUYEN TUAN PHU CAP DANG UY VIEN_4.BIEU MAU CAC PHU LUC CO SO TINH DT_2012 (ngocthu)_Thành phố-Nhu cau CCTL 2016" xfId="7285"/>
    <cellStyle name="T_CHUYEN TUAN PHU CAP DANG UY VIEN_BIEU MAU CAC PHU LUC CO SO TINH DT_2011" xfId="7286"/>
    <cellStyle name="T_CHUYEN TUAN PHU CAP DANG UY VIEN_BIEU MAU CAC PHU LUC CO SO TINH DT_2011_Thành phố-Nhu cau CCTL 2016" xfId="7287"/>
    <cellStyle name="T_CHUYEN TUAN PHU CAP DANG UY VIEN_BIEU MAU CAC PHU LUC CO SO TINH DT_2012" xfId="7288"/>
    <cellStyle name="T_CHUYEN TUAN PHU CAP DANG UY VIEN_BIEU MAU CAC PHU LUC CO SO TINH DT_2012_Thành phố-Nhu cau CCTL 2016" xfId="7289"/>
    <cellStyle name="T_CHUYEN TUAN PHU CAP DANG UY VIEN_BIEU MAU XAY DUNG DU TOAN 2013 (DU THAO n)" xfId="7290"/>
    <cellStyle name="T_CHUYEN TUAN PHU CAP DANG UY VIEN_BIEU MAU XAY DUNG DU TOAN 2013 (DU THAO n)_Thành phố-Nhu cau CCTL 2016" xfId="7291"/>
    <cellStyle name="T_CHUYEN TUAN PHU CAP DANG UY VIEN_Book1" xfId="7292"/>
    <cellStyle name="T_CHUYEN TUAN PHU CAP DANG UY VIEN_Book1_Thành phố-Nhu cau CCTL 2016" xfId="7293"/>
    <cellStyle name="T_CHUYEN TUAN PHU CAP DANG UY VIEN_Book3" xfId="7294"/>
    <cellStyle name="T_CHUYEN TUAN PHU CAP DANG UY VIEN_Book3_Thành phố-Nhu cau CCTL 2016" xfId="7295"/>
    <cellStyle name="T_CHUYEN TUAN PHU CAP DANG UY VIEN_Co so tinh su nghiep giao duc (chinh thuc)" xfId="7296"/>
    <cellStyle name="T_CHUYEN TUAN PHU CAP DANG UY VIEN_Co so tinh su nghiep giao duc (chinh thuc)_Thành phố-Nhu cau CCTL 2016" xfId="7297"/>
    <cellStyle name="T_CHUYEN TUAN PHU CAP DANG UY VIEN_DU TOAN 2012_KHOI QH-PX (02-12-2011) QUYNH" xfId="7298"/>
    <cellStyle name="T_CHUYEN TUAN PHU CAP DANG UY VIEN_DU TOAN 2012_KHOI QH-PX (02-12-2011) QUYNH_Thành phố-Nhu cau CCTL 2016" xfId="7299"/>
    <cellStyle name="T_CHUYEN TUAN PHU CAP DANG UY VIEN_DU TOAN 2012_KHOI QH-PX (30-11-2011)" xfId="7300"/>
    <cellStyle name="T_CHUYEN TUAN PHU CAP DANG UY VIEN_DU TOAN 2012_KHOI QH-PX (30-11-2011)_Thành phố-Nhu cau CCTL 2016" xfId="7301"/>
    <cellStyle name="T_CHUYEN TUAN PHU CAP DANG UY VIEN_DU TOAN 2012_KHOI QH-PX (Ngay 08-12-2011)" xfId="7302"/>
    <cellStyle name="T_CHUYEN TUAN PHU CAP DANG UY VIEN_DU TOAN 2012_KHOI QH-PX (Ngay 08-12-2011)_Thành phố-Nhu cau CCTL 2016" xfId="7303"/>
    <cellStyle name="T_CHUYEN TUAN PHU CAP DANG UY VIEN_DU TOAN 2012_KHOI QH-PX (Ngay 17-11-2011)" xfId="7304"/>
    <cellStyle name="T_CHUYEN TUAN PHU CAP DANG UY VIEN_DU TOAN 2012_KHOI QH-PX (Ngay 17-11-2011)_Thành phố-Nhu cau CCTL 2016" xfId="7305"/>
    <cellStyle name="T_CHUYEN TUAN PHU CAP DANG UY VIEN_DU TOAN 2012_KHOI QH-PX (Ngay 28-11-2011)" xfId="7306"/>
    <cellStyle name="T_CHUYEN TUAN PHU CAP DANG UY VIEN_DU TOAN 2012_KHOI QH-PX (Ngay 28-11-2011)_Thành phố-Nhu cau CCTL 2016" xfId="7307"/>
    <cellStyle name="T_CHUYEN TUAN PHU CAP DANG UY VIEN_DU TOAN CHI 2012_KHOI QH-PX (08-12-2011)" xfId="7308"/>
    <cellStyle name="T_CHUYEN TUAN PHU CAP DANG UY VIEN_DU TOAN CHI 2012_KHOI QH-PX (08-12-2011)_Thành phố-Nhu cau CCTL 2016" xfId="7309"/>
    <cellStyle name="T_CHUYEN TUAN PHU CAP DANG UY VIEN_DU TOAN CHI 2012_KHOI QH-PX (13-12-2011-Hoan chinh theo y kien anh Dung)" xfId="7310"/>
    <cellStyle name="T_CHUYEN TUAN PHU CAP DANG UY VIEN_DU TOAN CHI 2012_KHOI QH-PX (13-12-2011-Hoan chinh theo y kien anh Dung)_Thành phố-Nhu cau CCTL 2016" xfId="7311"/>
    <cellStyle name="T_CHUYEN TUAN PHU CAP DANG UY VIEN_So lieu co ban" xfId="7312"/>
    <cellStyle name="T_CHUYEN TUAN PHU CAP DANG UY VIEN_So lieu co ban_Thành phố-Nhu cau CCTL 2016" xfId="7313"/>
    <cellStyle name="T_CHUYEN TUAN PHU CAP DANG UY VIEN_Thành phố-Nhu cau CCTL 2016" xfId="7314"/>
    <cellStyle name="T_Copy of Bao cao  XDCB 7 thang nam 2008_So KH&amp;DT SUA" xfId="7315"/>
    <cellStyle name="T_Copy of Bao cao  XDCB 7 thang nam 2008_So KH&amp;DT SUA_131114- Bieu giao du toan CTMTQG 2014 giao" xfId="7316"/>
    <cellStyle name="T_Copy of Bao cao  XDCB 7 thang nam 2008_So KH&amp;DT SUA_CQ XAC DINH MAT BANG 2016 (Quảng Trị)" xfId="7317"/>
    <cellStyle name="T_Copy of Bao cao  XDCB 7 thang nam 2008_So KH&amp;DT SUA_CQ XAC DINH MAT BANG 2016 Thanh Hoa" xfId="7318"/>
    <cellStyle name="T_CPK" xfId="7319"/>
    <cellStyle name="T_CPK_131114- Bieu giao du toan CTMTQG 2014 giao" xfId="7320"/>
    <cellStyle name="T_CPK_CQ XAC DINH MAT BANG 2016 (Quảng Trị)" xfId="7321"/>
    <cellStyle name="T_CPK_CQ XAC DINH MAT BANG 2016 Thanh Hoa" xfId="7322"/>
    <cellStyle name="T_CQ XAC DINH MAT BANG 2016 (Quảng Trị)" xfId="7323"/>
    <cellStyle name="T_CQ XAC DINH MAT BANG 2016 Thanh Hoa" xfId="7324"/>
    <cellStyle name="T_CtBa_2905" xfId="7325"/>
    <cellStyle name="T_CtBa_2905_Bo2107" xfId="7326"/>
    <cellStyle name="T_CtBa_2905_Chu_dieu11-08" xfId="7327"/>
    <cellStyle name="T_CTMTQG 2008" xfId="7328"/>
    <cellStyle name="T_CTMTQG 2008_131114- Bieu giao du toan CTMTQG 2014 giao" xfId="7329"/>
    <cellStyle name="T_CTMTQG 2008_Bieu mau danh muc du an thuoc CTMTQG nam 2008" xfId="7330"/>
    <cellStyle name="T_CTMTQG 2008_Bieu mau danh muc du an thuoc CTMTQG nam 2008_131114- Bieu giao du toan CTMTQG 2014 giao" xfId="7331"/>
    <cellStyle name="T_CTMTQG 2008_Bieu mau danh muc du an thuoc CTMTQG nam 2008_CQ XAC DINH MAT BANG 2016 (Quảng Trị)" xfId="7332"/>
    <cellStyle name="T_CTMTQG 2008_Bieu mau danh muc du an thuoc CTMTQG nam 2008_CQ XAC DINH MAT BANG 2016 Thanh Hoa" xfId="7333"/>
    <cellStyle name="T_CTMTQG 2008_CQ XAC DINH MAT BANG 2016 (Quảng Trị)" xfId="7334"/>
    <cellStyle name="T_CTMTQG 2008_CQ XAC DINH MAT BANG 2016 Thanh Hoa" xfId="7335"/>
    <cellStyle name="T_CTMTQG 2008_Hi-Tong hop KQ phan bo KH nam 08- LD fong giao 15-11-08" xfId="7336"/>
    <cellStyle name="T_CTMTQG 2008_Hi-Tong hop KQ phan bo KH nam 08- LD fong giao 15-11-08_131114- Bieu giao du toan CTMTQG 2014 giao" xfId="7337"/>
    <cellStyle name="T_CTMTQG 2008_Hi-Tong hop KQ phan bo KH nam 08- LD fong giao 15-11-08_CQ XAC DINH MAT BANG 2016 (Quảng Trị)" xfId="7338"/>
    <cellStyle name="T_CTMTQG 2008_Hi-Tong hop KQ phan bo KH nam 08- LD fong giao 15-11-08_CQ XAC DINH MAT BANG 2016 Thanh Hoa" xfId="7339"/>
    <cellStyle name="T_CTMTQG 2008_Ket qua thuc hien nam 2008" xfId="7340"/>
    <cellStyle name="T_CTMTQG 2008_Ket qua thuc hien nam 2008_131114- Bieu giao du toan CTMTQG 2014 giao" xfId="7341"/>
    <cellStyle name="T_CTMTQG 2008_Ket qua thuc hien nam 2008_CQ XAC DINH MAT BANG 2016 (Quảng Trị)" xfId="7342"/>
    <cellStyle name="T_CTMTQG 2008_Ket qua thuc hien nam 2008_CQ XAC DINH MAT BANG 2016 Thanh Hoa" xfId="7343"/>
    <cellStyle name="T_CTMTQG 2008_KH XDCB_2008 lan 1" xfId="7344"/>
    <cellStyle name="T_CTMTQG 2008_KH XDCB_2008 lan 1 sua ngay 27-10" xfId="7345"/>
    <cellStyle name="T_CTMTQG 2008_KH XDCB_2008 lan 1 sua ngay 27-10_131114- Bieu giao du toan CTMTQG 2014 giao" xfId="7346"/>
    <cellStyle name="T_CTMTQG 2008_KH XDCB_2008 lan 1 sua ngay 27-10_CQ XAC DINH MAT BANG 2016 (Quảng Trị)" xfId="7347"/>
    <cellStyle name="T_CTMTQG 2008_KH XDCB_2008 lan 1 sua ngay 27-10_CQ XAC DINH MAT BANG 2016 Thanh Hoa" xfId="7348"/>
    <cellStyle name="T_CTMTQG 2008_KH XDCB_2008 lan 1_131114- Bieu giao du toan CTMTQG 2014 giao" xfId="7349"/>
    <cellStyle name="T_CTMTQG 2008_KH XDCB_2008 lan 1_CQ XAC DINH MAT BANG 2016 (Quảng Trị)" xfId="7350"/>
    <cellStyle name="T_CTMTQG 2008_KH XDCB_2008 lan 1_CQ XAC DINH MAT BANG 2016 Thanh Hoa" xfId="7351"/>
    <cellStyle name="T_CTMTQG 2008_KH XDCB_2008 lan 2 sua ngay 10-11" xfId="7352"/>
    <cellStyle name="T_CTMTQG 2008_KH XDCB_2008 lan 2 sua ngay 10-11_131114- Bieu giao du toan CTMTQG 2014 giao" xfId="7353"/>
    <cellStyle name="T_CTMTQG 2008_KH XDCB_2008 lan 2 sua ngay 10-11_CQ XAC DINH MAT BANG 2016 (Quảng Trị)" xfId="7354"/>
    <cellStyle name="T_CTMTQG 2008_KH XDCB_2008 lan 2 sua ngay 10-11_CQ XAC DINH MAT BANG 2016 Thanh Hoa" xfId="7355"/>
    <cellStyle name="T_CTMTQG 2015" xfId="7356"/>
    <cellStyle name="T_cuong sua 9.10" xfId="7357"/>
    <cellStyle name="T_CVDS km 663+273 duyet" xfId="7358"/>
    <cellStyle name="T_CVDSvaDB km 652+852" xfId="7359"/>
    <cellStyle name="T_danh sach chua nop bcao trung bay sua chua  tinh den 1-3-06" xfId="7360"/>
    <cellStyle name="T_danh sach chua nop bcao trung bay sua chua  tinh den 1-3-06_Bieu bang TLP 2016 huyện Lộc Hà 2" xfId="7361"/>
    <cellStyle name="T_danh sach chua nop bcao trung bay sua chua  tinh den 1-3-06_Budget schedule 1H08_Acc dept" xfId="7362"/>
    <cellStyle name="T_danh sach chua nop bcao trung bay sua chua  tinh den 1-3-06_Budget schedule 1H08_Acc dept_Bieu bang TLP 2016 huyện Lộc Hà 2" xfId="7363"/>
    <cellStyle name="T_danh sach chua nop bcao trung bay sua chua  tinh den 1-3-06_Budget schedule 1H08_Acc dept_PL bien phap cong trinh 22.9.2016" xfId="7364"/>
    <cellStyle name="T_danh sach chua nop bcao trung bay sua chua  tinh den 1-3-06_Budget schedule 1H08_Acc dept_TLP 2016 sửa lại gui STC 21.9.2016" xfId="7365"/>
    <cellStyle name="T_danh sach chua nop bcao trung bay sua chua  tinh den 1-3-06_PL bien phap cong trinh 22.9.2016" xfId="7366"/>
    <cellStyle name="T_danh sach chua nop bcao trung bay sua chua  tinh den 1-3-06_Purchase moi - 090504" xfId="7367"/>
    <cellStyle name="T_danh sach chua nop bcao trung bay sua chua  tinh den 1-3-06_Purchase moi - 090504_Bieu bang TLP 2016 huyện Lộc Hà 2" xfId="7368"/>
    <cellStyle name="T_danh sach chua nop bcao trung bay sua chua  tinh den 1-3-06_Purchase moi - 090504_PL bien phap cong trinh 22.9.2016" xfId="7369"/>
    <cellStyle name="T_danh sach chua nop bcao trung bay sua chua  tinh den 1-3-06_Purchase moi - 090504_TLP 2016 sửa lại gui STC 21.9.2016" xfId="7370"/>
    <cellStyle name="T_danh sach chua nop bcao trung bay sua chua  tinh den 1-3-06_ra soat phan cap 1 (cuoi in ra)" xfId="7371"/>
    <cellStyle name="T_danh sach chua nop bcao trung bay sua chua  tinh den 1-3-06_Report preparation" xfId="7372"/>
    <cellStyle name="T_danh sach chua nop bcao trung bay sua chua  tinh den 1-3-06_Report preparation_Bieu bang TLP 2016 huyện Lộc Hà 2" xfId="7373"/>
    <cellStyle name="T_danh sach chua nop bcao trung bay sua chua  tinh den 1-3-06_Report preparation_PL bien phap cong trinh 22.9.2016" xfId="7374"/>
    <cellStyle name="T_danh sach chua nop bcao trung bay sua chua  tinh den 1-3-06_Report preparation_TLP 2016 sửa lại gui STC 21.9.2016" xfId="7375"/>
    <cellStyle name="T_danh sach chua nop bcao trung bay sua chua  tinh den 1-3-06_TLP 2016 sửa lại gui STC 21.9.2016" xfId="7376"/>
    <cellStyle name="T_Danh sach KH TB MilkYomilk Yao  Smart chu ky 2-Vinh Thang" xfId="7377"/>
    <cellStyle name="T_Danh sach KH TB MilkYomilk Yao  Smart chu ky 2-Vinh Thang_Bieu bang TLP 2016 huyện Lộc Hà 2" xfId="7378"/>
    <cellStyle name="T_Danh sach KH TB MilkYomilk Yao  Smart chu ky 2-Vinh Thang_Budget schedule 1H08_Acc dept" xfId="7379"/>
    <cellStyle name="T_Danh sach KH TB MilkYomilk Yao  Smart chu ky 2-Vinh Thang_Budget schedule 1H08_Acc dept_Bieu bang TLP 2016 huyện Lộc Hà 2" xfId="7380"/>
    <cellStyle name="T_Danh sach KH TB MilkYomilk Yao  Smart chu ky 2-Vinh Thang_Budget schedule 1H08_Acc dept_PL bien phap cong trinh 22.9.2016" xfId="7381"/>
    <cellStyle name="T_Danh sach KH TB MilkYomilk Yao  Smart chu ky 2-Vinh Thang_Budget schedule 1H08_Acc dept_TLP 2016 sửa lại gui STC 21.9.2016" xfId="7382"/>
    <cellStyle name="T_Danh sach KH TB MilkYomilk Yao  Smart chu ky 2-Vinh Thang_PL bien phap cong trinh 22.9.2016" xfId="7383"/>
    <cellStyle name="T_Danh sach KH TB MilkYomilk Yao  Smart chu ky 2-Vinh Thang_Purchase moi - 090504" xfId="7384"/>
    <cellStyle name="T_Danh sach KH TB MilkYomilk Yao  Smart chu ky 2-Vinh Thang_Purchase moi - 090504_Bieu bang TLP 2016 huyện Lộc Hà 2" xfId="7385"/>
    <cellStyle name="T_Danh sach KH TB MilkYomilk Yao  Smart chu ky 2-Vinh Thang_Purchase moi - 090504_PL bien phap cong trinh 22.9.2016" xfId="7386"/>
    <cellStyle name="T_Danh sach KH TB MilkYomilk Yao  Smart chu ky 2-Vinh Thang_Purchase moi - 090504_TLP 2016 sửa lại gui STC 21.9.2016" xfId="7387"/>
    <cellStyle name="T_Danh sach KH TB MilkYomilk Yao  Smart chu ky 2-Vinh Thang_ra soat phan cap 1 (cuoi in ra)" xfId="7388"/>
    <cellStyle name="T_Danh sach KH TB MilkYomilk Yao  Smart chu ky 2-Vinh Thang_Report preparation" xfId="7389"/>
    <cellStyle name="T_Danh sach KH TB MilkYomilk Yao  Smart chu ky 2-Vinh Thang_Report preparation_Bieu bang TLP 2016 huyện Lộc Hà 2" xfId="7390"/>
    <cellStyle name="T_Danh sach KH TB MilkYomilk Yao  Smart chu ky 2-Vinh Thang_Report preparation_PL bien phap cong trinh 22.9.2016" xfId="7391"/>
    <cellStyle name="T_Danh sach KH TB MilkYomilk Yao  Smart chu ky 2-Vinh Thang_Report preparation_TLP 2016 sửa lại gui STC 21.9.2016" xfId="7392"/>
    <cellStyle name="T_Danh sach KH TB MilkYomilk Yao  Smart chu ky 2-Vinh Thang_TLP 2016 sửa lại gui STC 21.9.2016" xfId="7393"/>
    <cellStyle name="T_Danh sach KH trung bay MilkYomilk co ke chu ky 2-Vinh Thang" xfId="7394"/>
    <cellStyle name="T_Danh sach KH trung bay MilkYomilk co ke chu ky 2-Vinh Thang_Bieu bang TLP 2016 huyện Lộc Hà 2" xfId="7395"/>
    <cellStyle name="T_Danh sach KH trung bay MilkYomilk co ke chu ky 2-Vinh Thang_Budget schedule 1H08_Acc dept" xfId="7396"/>
    <cellStyle name="T_Danh sach KH trung bay MilkYomilk co ke chu ky 2-Vinh Thang_Budget schedule 1H08_Acc dept_Bieu bang TLP 2016 huyện Lộc Hà 2" xfId="7397"/>
    <cellStyle name="T_Danh sach KH trung bay MilkYomilk co ke chu ky 2-Vinh Thang_Budget schedule 1H08_Acc dept_PL bien phap cong trinh 22.9.2016" xfId="7398"/>
    <cellStyle name="T_Danh sach KH trung bay MilkYomilk co ke chu ky 2-Vinh Thang_Budget schedule 1H08_Acc dept_TLP 2016 sửa lại gui STC 21.9.2016" xfId="7399"/>
    <cellStyle name="T_Danh sach KH trung bay MilkYomilk co ke chu ky 2-Vinh Thang_PL bien phap cong trinh 22.9.2016" xfId="7400"/>
    <cellStyle name="T_Danh sach KH trung bay MilkYomilk co ke chu ky 2-Vinh Thang_Purchase moi - 090504" xfId="7401"/>
    <cellStyle name="T_Danh sach KH trung bay MilkYomilk co ke chu ky 2-Vinh Thang_Purchase moi - 090504_Bieu bang TLP 2016 huyện Lộc Hà 2" xfId="7402"/>
    <cellStyle name="T_Danh sach KH trung bay MilkYomilk co ke chu ky 2-Vinh Thang_Purchase moi - 090504_PL bien phap cong trinh 22.9.2016" xfId="7403"/>
    <cellStyle name="T_Danh sach KH trung bay MilkYomilk co ke chu ky 2-Vinh Thang_Purchase moi - 090504_TLP 2016 sửa lại gui STC 21.9.2016" xfId="7404"/>
    <cellStyle name="T_Danh sach KH trung bay MilkYomilk co ke chu ky 2-Vinh Thang_ra soat phan cap 1 (cuoi in ra)" xfId="7405"/>
    <cellStyle name="T_Danh sach KH trung bay MilkYomilk co ke chu ky 2-Vinh Thang_Report preparation" xfId="7406"/>
    <cellStyle name="T_Danh sach KH trung bay MilkYomilk co ke chu ky 2-Vinh Thang_Report preparation_Bieu bang TLP 2016 huyện Lộc Hà 2" xfId="7407"/>
    <cellStyle name="T_Danh sach KH trung bay MilkYomilk co ke chu ky 2-Vinh Thang_Report preparation_PL bien phap cong trinh 22.9.2016" xfId="7408"/>
    <cellStyle name="T_Danh sach KH trung bay MilkYomilk co ke chu ky 2-Vinh Thang_Report preparation_TLP 2016 sửa lại gui STC 21.9.2016" xfId="7409"/>
    <cellStyle name="T_Danh sach KH trung bay MilkYomilk co ke chu ky 2-Vinh Thang_TLP 2016 sửa lại gui STC 21.9.2016" xfId="7410"/>
    <cellStyle name="T_danh sach Thi cu kem TT" xfId="7411"/>
    <cellStyle name="T_DCG TT09 G2 3.12.2007" xfId="7412"/>
    <cellStyle name="T_DCG TT09 G2 3.12.2007 2" xfId="7413"/>
    <cellStyle name="T_DCG TT09 G2 3.12.2007_TONG HOP QUYET TOAN THANH PHO 2013" xfId="7414"/>
    <cellStyle name="T_DCKS-Tram Ha Tay-trinh" xfId="7415"/>
    <cellStyle name="T_DCKS-Tram Ha Tay-trinh 2" xfId="7416"/>
    <cellStyle name="T_DCKS-Tram Ha Tay-trinh_TONG HOP QUYET TOAN THANH PHO 2013" xfId="7417"/>
    <cellStyle name="T_DDK-04" xfId="7418"/>
    <cellStyle name="T_De_cuong_chi phi KSTK" xfId="7419"/>
    <cellStyle name="T_denbu" xfId="7420"/>
    <cellStyle name="T_denbu 2" xfId="7421"/>
    <cellStyle name="T_denbu_5. Du toan dien chieu sang" xfId="7422"/>
    <cellStyle name="T_denbu_TONG HOP QUYET TOAN THANH PHO 2013" xfId="7423"/>
    <cellStyle name="T_DIỆN TÍCH HỢP ĐỒNG 2015 (23-1-15) (oke)" xfId="7424"/>
    <cellStyle name="T_dieu chinh theo TT so03 -TB234 ngay 8-4" xfId="7425"/>
    <cellStyle name="T_Don gia Goi thau so 1 (872)" xfId="7426"/>
    <cellStyle name="T_downPP XD DINH MUC 2010-(19.5.2010)" xfId="7427"/>
    <cellStyle name="T_downPP XD DINH MUC 2010-(19.5.2010) 2" xfId="7428"/>
    <cellStyle name="T_downPP XD DINH MUC 2010-(19.5.2010) 2_Thành phố-Nhu cau CCTL 2016" xfId="7429"/>
    <cellStyle name="T_downPP XD DINH MUC 2010-(19.5.2010)_1. DU TOAN CHI 2014_KHOI QH-PX (duthao).10.10" xfId="7430"/>
    <cellStyle name="T_downPP XD DINH MUC 2010-(19.5.2010)_1. DU TOAN CHI 2014_KHOI QH-PX (duthao).10.10_Thành phố-Nhu cau CCTL 2016" xfId="7431"/>
    <cellStyle name="T_downPP XD DINH MUC 2010-(19.5.2010)_1. DU TOAN CHI 2014_KHOI QH-PX (duthao).9.10(hop LC)-sua" xfId="7432"/>
    <cellStyle name="T_downPP XD DINH MUC 2010-(19.5.2010)_1. DU TOAN CHI 2014_KHOI QH-PX (duthao).9.10(hop LC)-sua_Thành phố-Nhu cau CCTL 2016" xfId="7433"/>
    <cellStyle name="T_downPP XD DINH MUC 2010-(19.5.2010)_2. Cac chinh sach an sinh DT2012, XD DT2013 (Q.H)" xfId="7434"/>
    <cellStyle name="T_downPP XD DINH MUC 2010-(19.5.2010)_2. Cac chinh sach an sinh DT2012, XD DT2013 (Q.H)_Thành phố-Nhu cau CCTL 2016" xfId="7435"/>
    <cellStyle name="T_downPP XD DINH MUC 2010-(19.5.2010)_4. Cac Phu luc co so tinh DT_2012 (ngocthu)" xfId="7436"/>
    <cellStyle name="T_downPP XD DINH MUC 2010-(19.5.2010)_4. Cac Phu luc co so tinh DT_2012 (ngocthu)_Thành phố-Nhu cau CCTL 2016" xfId="7437"/>
    <cellStyle name="T_downPP XD DINH MUC 2010-(19.5.2010)_4. Cac Phu luc co so tinh DT_2012 (ngocthu)-a" xfId="7438"/>
    <cellStyle name="T_downPP XD DINH MUC 2010-(19.5.2010)_4. Cac Phu luc co so tinh DT_2012 (ngocthu)-a_Thành phố-Nhu cau CCTL 2016" xfId="7439"/>
    <cellStyle name="T_downPP XD DINH MUC 2010-(19.5.2010)_4. Cac Phu luc co so tinh DT_2012 (ngocthu)-chinhthuc" xfId="7440"/>
    <cellStyle name="T_downPP XD DINH MUC 2010-(19.5.2010)_4. Cac Phu luc co so tinh DT_2012 (ngocthu)-chinhthuc_Thành phố-Nhu cau CCTL 2016" xfId="7441"/>
    <cellStyle name="T_downPP XD DINH MUC 2010-(19.5.2010)_4.BIEU MAU CAC PHU LUC CO SO TINH DT_2012 (ngocthu)" xfId="7442"/>
    <cellStyle name="T_downPP XD DINH MUC 2010-(19.5.2010)_4.BIEU MAU CAC PHU LUC CO SO TINH DT_2012 (ngocthu).a" xfId="7443"/>
    <cellStyle name="T_downPP XD DINH MUC 2010-(19.5.2010)_4.BIEU MAU CAC PHU LUC CO SO TINH DT_2012 (ngocthu).a_Thành phố-Nhu cau CCTL 2016" xfId="7444"/>
    <cellStyle name="T_downPP XD DINH MUC 2010-(19.5.2010)_4.BIEU MAU CAC PHU LUC CO SO TINH DT_2012 (ngocthu)_Thành phố-Nhu cau CCTL 2016" xfId="7445"/>
    <cellStyle name="T_downPP XD DINH MUC 2010-(19.5.2010)_BIEU MAU CAC PHU LUC CO SO TINH DT_2011" xfId="7446"/>
    <cellStyle name="T_downPP XD DINH MUC 2010-(19.5.2010)_BIEU MAU CAC PHU LUC CO SO TINH DT_2011_Thành phố-Nhu cau CCTL 2016" xfId="7447"/>
    <cellStyle name="T_downPP XD DINH MUC 2010-(19.5.2010)_BIEU MAU CAC PHU LUC CO SO TINH DT_2012" xfId="7448"/>
    <cellStyle name="T_downPP XD DINH MUC 2010-(19.5.2010)_BIEU MAU CAC PHU LUC CO SO TINH DT_2012_Thành phố-Nhu cau CCTL 2016" xfId="7449"/>
    <cellStyle name="T_downPP XD DINH MUC 2010-(19.5.2010)_BIEU MAU XAY DUNG DU TOAN 2013 (DU THAO n)" xfId="7450"/>
    <cellStyle name="T_downPP XD DINH MUC 2010-(19.5.2010)_BIEU MAU XAY DUNG DU TOAN 2013 (DU THAO n)_Thành phố-Nhu cau CCTL 2016" xfId="7451"/>
    <cellStyle name="T_downPP XD DINH MUC 2010-(19.5.2010)_Book1" xfId="7452"/>
    <cellStyle name="T_downPP XD DINH MUC 2010-(19.5.2010)_Book1_Thành phố-Nhu cau CCTL 2016" xfId="7453"/>
    <cellStyle name="T_downPP XD DINH MUC 2010-(19.5.2010)_Book3" xfId="7454"/>
    <cellStyle name="T_downPP XD DINH MUC 2010-(19.5.2010)_Book3_Thành phố-Nhu cau CCTL 2016" xfId="7455"/>
    <cellStyle name="T_downPP XD DINH MUC 2010-(19.5.2010)_Co so tinh su nghiep giao duc (chinh thuc)" xfId="7456"/>
    <cellStyle name="T_downPP XD DINH MUC 2010-(19.5.2010)_Co so tinh su nghiep giao duc (chinh thuc)_Thành phố-Nhu cau CCTL 2016" xfId="7457"/>
    <cellStyle name="T_downPP XD DINH MUC 2010-(19.5.2010)_DU TOAN 2012_KHOI QH-PX (02-12-2011) QUYNH" xfId="7458"/>
    <cellStyle name="T_downPP XD DINH MUC 2010-(19.5.2010)_DU TOAN 2012_KHOI QH-PX (02-12-2011) QUYNH_Thành phố-Nhu cau CCTL 2016" xfId="7459"/>
    <cellStyle name="T_downPP XD DINH MUC 2010-(19.5.2010)_DU TOAN 2012_KHOI QH-PX (30-11-2011)" xfId="7460"/>
    <cellStyle name="T_downPP XD DINH MUC 2010-(19.5.2010)_DU TOAN 2012_KHOI QH-PX (30-11-2011)_Thành phố-Nhu cau CCTL 2016" xfId="7461"/>
    <cellStyle name="T_downPP XD DINH MUC 2010-(19.5.2010)_DU TOAN 2012_KHOI QH-PX (Ngay 08-12-2011)" xfId="7462"/>
    <cellStyle name="T_downPP XD DINH MUC 2010-(19.5.2010)_DU TOAN 2012_KHOI QH-PX (Ngay 08-12-2011)_Thành phố-Nhu cau CCTL 2016" xfId="7463"/>
    <cellStyle name="T_downPP XD DINH MUC 2010-(19.5.2010)_DU TOAN 2012_KHOI QH-PX (Ngay 17-11-2011)" xfId="7464"/>
    <cellStyle name="T_downPP XD DINH MUC 2010-(19.5.2010)_DU TOAN 2012_KHOI QH-PX (Ngay 17-11-2011)_Thành phố-Nhu cau CCTL 2016" xfId="7465"/>
    <cellStyle name="T_downPP XD DINH MUC 2010-(19.5.2010)_DU TOAN 2012_KHOI QH-PX (Ngay 28-11-2011)" xfId="7466"/>
    <cellStyle name="T_downPP XD DINH MUC 2010-(19.5.2010)_DU TOAN 2012_KHOI QH-PX (Ngay 28-11-2011)_Thành phố-Nhu cau CCTL 2016" xfId="7467"/>
    <cellStyle name="T_downPP XD DINH MUC 2010-(19.5.2010)_DU TOAN CHI 2012_KHOI QH-PX (08-12-2011)" xfId="7468"/>
    <cellStyle name="T_downPP XD DINH MUC 2010-(19.5.2010)_DU TOAN CHI 2012_KHOI QH-PX (08-12-2011)_Thành phố-Nhu cau CCTL 2016" xfId="7469"/>
    <cellStyle name="T_downPP XD DINH MUC 2010-(19.5.2010)_DU TOAN CHI 2012_KHOI QH-PX (13-12-2011-Hoan chinh theo y kien anh Dung)" xfId="7470"/>
    <cellStyle name="T_downPP XD DINH MUC 2010-(19.5.2010)_DU TOAN CHI 2012_KHOI QH-PX (13-12-2011-Hoan chinh theo y kien anh Dung)_Thành phố-Nhu cau CCTL 2016" xfId="7471"/>
    <cellStyle name="T_downPP XD DINH MUC 2010-(19.5.2010)_So lieu co ban" xfId="7472"/>
    <cellStyle name="T_downPP XD DINH MUC 2010-(19.5.2010)_So lieu co ban_Thành phố-Nhu cau CCTL 2016" xfId="7473"/>
    <cellStyle name="T_downPP XD DINH MUC 2010-(19.5.2010)_Thành phố-Nhu cau CCTL 2016" xfId="7474"/>
    <cellStyle name="T_DS CB, GV tiep nhan , thuyên chuyển 2012-2013" xfId="7475"/>
    <cellStyle name="T_DS CB, GV tiep nhan , thuyên chuyển 2012-2013_T-Bao cao chi 6 thang" xfId="7476"/>
    <cellStyle name="T_DS CB, GV tiep nhan , thuyên chuyển 2012-2013_T-Bao cao chi 6 thang 2" xfId="7477"/>
    <cellStyle name="T_DSACH MILK YO MILK CK 2 M.BAC" xfId="7478"/>
    <cellStyle name="T_DSACH MILK YO MILK CK 2 M.BAC_Analysis Transport" xfId="7479"/>
    <cellStyle name="T_DSACH MILK YO MILK CK 2 M.BAC_Analysis Transport_Bieu bang TLP 2016 huyện Lộc Hà 2" xfId="7480"/>
    <cellStyle name="T_DSACH MILK YO MILK CK 2 M.BAC_Analysis Transport_PL bien phap cong trinh 22.9.2016" xfId="7481"/>
    <cellStyle name="T_DSACH MILK YO MILK CK 2 M.BAC_Analysis Transport_TLP 2016 sửa lại gui STC 21.9.2016" xfId="7482"/>
    <cellStyle name="T_DSACH MILK YO MILK CK 2 M.BAC_Bieu bang TLP 2016 huyện Lộc Hà 2" xfId="7483"/>
    <cellStyle name="T_DSACH MILK YO MILK CK 2 M.BAC_Budget schedule 1H08_Acc dept" xfId="7484"/>
    <cellStyle name="T_DSACH MILK YO MILK CK 2 M.BAC_Budget schedule 1H08_Acc dept_Bieu bang TLP 2016 huyện Lộc Hà 2" xfId="7485"/>
    <cellStyle name="T_DSACH MILK YO MILK CK 2 M.BAC_Budget schedule 1H08_Acc dept_PL bien phap cong trinh 22.9.2016" xfId="7486"/>
    <cellStyle name="T_DSACH MILK YO MILK CK 2 M.BAC_Budget schedule 1H08_Acc dept_TLP 2016 sửa lại gui STC 21.9.2016" xfId="7487"/>
    <cellStyle name="T_DSACH MILK YO MILK CK 2 M.BAC_Calculate Plan 2008" xfId="7488"/>
    <cellStyle name="T_DSACH MILK YO MILK CK 2 M.BAC_Calculate Plan 2008_Bieu bang TLP 2016 huyện Lộc Hà 2" xfId="7489"/>
    <cellStyle name="T_DSACH MILK YO MILK CK 2 M.BAC_Calculate Plan 2008_PL bien phap cong trinh 22.9.2016" xfId="7490"/>
    <cellStyle name="T_DSACH MILK YO MILK CK 2 M.BAC_Calculate Plan 2008_TLP 2016 sửa lại gui STC 21.9.2016" xfId="7491"/>
    <cellStyle name="T_DSACH MILK YO MILK CK 2 M.BAC_PL bien phap cong trinh 22.9.2016" xfId="7492"/>
    <cellStyle name="T_DSACH MILK YO MILK CK 2 M.BAC_Purchase moi - 090504" xfId="7493"/>
    <cellStyle name="T_DSACH MILK YO MILK CK 2 M.BAC_Purchase moi - 090504_Bieu bang TLP 2016 huyện Lộc Hà 2" xfId="7494"/>
    <cellStyle name="T_DSACH MILK YO MILK CK 2 M.BAC_Purchase moi - 090504_PL bien phap cong trinh 22.9.2016" xfId="7495"/>
    <cellStyle name="T_DSACH MILK YO MILK CK 2 M.BAC_Purchase moi - 090504_TLP 2016 sửa lại gui STC 21.9.2016" xfId="7496"/>
    <cellStyle name="T_DSACH MILK YO MILK CK 2 M.BAC_ra soat phan cap 1 (cuoi in ra)" xfId="7497"/>
    <cellStyle name="T_DSACH MILK YO MILK CK 2 M.BAC_Report preparation" xfId="7498"/>
    <cellStyle name="T_DSACH MILK YO MILK CK 2 M.BAC_Report preparation_Bieu bang TLP 2016 huyện Lộc Hà 2" xfId="7499"/>
    <cellStyle name="T_DSACH MILK YO MILK CK 2 M.BAC_Report preparation_PL bien phap cong trinh 22.9.2016" xfId="7500"/>
    <cellStyle name="T_DSACH MILK YO MILK CK 2 M.BAC_Report preparation_TLP 2016 sửa lại gui STC 21.9.2016" xfId="7501"/>
    <cellStyle name="T_DSACH MILK YO MILK CK 2 M.BAC_Sale result 2008" xfId="7502"/>
    <cellStyle name="T_DSACH MILK YO MILK CK 2 M.BAC_Sale result 2008_Bieu bang TLP 2016 huyện Lộc Hà 2" xfId="7503"/>
    <cellStyle name="T_DSACH MILK YO MILK CK 2 M.BAC_Sale result 2008_PL bien phap cong trinh 22.9.2016" xfId="7504"/>
    <cellStyle name="T_DSACH MILK YO MILK CK 2 M.BAC_Sale result 2008_TLP 2016 sửa lại gui STC 21.9.2016" xfId="7505"/>
    <cellStyle name="T_DSACH MILK YO MILK CK 2 M.BAC_TLP 2016 sửa lại gui STC 21.9.2016" xfId="7506"/>
    <cellStyle name="T_DSKH Tbay Milk , Yomilk CK 2 Vu Thi Hanh" xfId="7507"/>
    <cellStyle name="T_DSKH Tbay Milk , Yomilk CK 2 Vu Thi Hanh_Bieu bang TLP 2016 huyện Lộc Hà 2" xfId="7508"/>
    <cellStyle name="T_DSKH Tbay Milk , Yomilk CK 2 Vu Thi Hanh_Budget schedule 1H08_Acc dept" xfId="7509"/>
    <cellStyle name="T_DSKH Tbay Milk , Yomilk CK 2 Vu Thi Hanh_Budget schedule 1H08_Acc dept_Bieu bang TLP 2016 huyện Lộc Hà 2" xfId="7510"/>
    <cellStyle name="T_DSKH Tbay Milk , Yomilk CK 2 Vu Thi Hanh_Budget schedule 1H08_Acc dept_PL bien phap cong trinh 22.9.2016" xfId="7511"/>
    <cellStyle name="T_DSKH Tbay Milk , Yomilk CK 2 Vu Thi Hanh_Budget schedule 1H08_Acc dept_TLP 2016 sửa lại gui STC 21.9.2016" xfId="7512"/>
    <cellStyle name="T_DSKH Tbay Milk , Yomilk CK 2 Vu Thi Hanh_PL bien phap cong trinh 22.9.2016" xfId="7513"/>
    <cellStyle name="T_DSKH Tbay Milk , Yomilk CK 2 Vu Thi Hanh_Purchase moi - 090504" xfId="7514"/>
    <cellStyle name="T_DSKH Tbay Milk , Yomilk CK 2 Vu Thi Hanh_Purchase moi - 090504_Bieu bang TLP 2016 huyện Lộc Hà 2" xfId="7515"/>
    <cellStyle name="T_DSKH Tbay Milk , Yomilk CK 2 Vu Thi Hanh_Purchase moi - 090504_PL bien phap cong trinh 22.9.2016" xfId="7516"/>
    <cellStyle name="T_DSKH Tbay Milk , Yomilk CK 2 Vu Thi Hanh_Purchase moi - 090504_TLP 2016 sửa lại gui STC 21.9.2016" xfId="7517"/>
    <cellStyle name="T_DSKH Tbay Milk , Yomilk CK 2 Vu Thi Hanh_ra soat phan cap 1 (cuoi in ra)" xfId="7518"/>
    <cellStyle name="T_DSKH Tbay Milk , Yomilk CK 2 Vu Thi Hanh_Report preparation" xfId="7519"/>
    <cellStyle name="T_DSKH Tbay Milk , Yomilk CK 2 Vu Thi Hanh_Report preparation_Bieu bang TLP 2016 huyện Lộc Hà 2" xfId="7520"/>
    <cellStyle name="T_DSKH Tbay Milk , Yomilk CK 2 Vu Thi Hanh_Report preparation_PL bien phap cong trinh 22.9.2016" xfId="7521"/>
    <cellStyle name="T_DSKH Tbay Milk , Yomilk CK 2 Vu Thi Hanh_Report preparation_TLP 2016 sửa lại gui STC 21.9.2016" xfId="7522"/>
    <cellStyle name="T_DSKH Tbay Milk , Yomilk CK 2 Vu Thi Hanh_TLP 2016 sửa lại gui STC 21.9.2016" xfId="7523"/>
    <cellStyle name="T_DT don vi cap TP nam 2010 (21.12.2009) bieu ngang_chinh thuc" xfId="7524"/>
    <cellStyle name="T_DT don vi cap TP nam 2010 (21.12.2009) bieu ngang_chinh thuc_2. Cac chinh sach an sinh DT2012, XD DT2013 (Q.H)" xfId="7525"/>
    <cellStyle name="T_DT don vi cap TP nam 2010 (21.12.2009) bieu ngang_chinh thuc_2. Cac chinh sach an sinh DT2012, XD DT2013 (Q.H)_Thành phố-Nhu cau CCTL 2016" xfId="7526"/>
    <cellStyle name="T_DT don vi cap TP nam 2010 (21.12.2009) bieu ngang_chinh thuc_BIEU MAU XAY DUNG DU TOAN 2013 (DU THAO n)" xfId="7527"/>
    <cellStyle name="T_DT don vi cap TP nam 2010 (21.12.2009) bieu ngang_chinh thuc_BIEU MAU XAY DUNG DU TOAN 2013 (DU THAO n)_Thành phố-Nhu cau CCTL 2016" xfId="7528"/>
    <cellStyle name="T_DT don vi cap TP nam 2010 (21.12.2009) bieu ngang_chinh thuc_Book3" xfId="7529"/>
    <cellStyle name="T_DT don vi cap TP nam 2010 (21.12.2009) bieu ngang_chinh thuc_Book3_Thành phố-Nhu cau CCTL 2016" xfId="7530"/>
    <cellStyle name="T_DT don vi cap TP nam 2010 (21.12.2009) bieu ngang_chinh thuc_Co so tinh su nghiep giao duc (chinh thuc)" xfId="7531"/>
    <cellStyle name="T_DT don vi cap TP nam 2010 (21.12.2009) bieu ngang_chinh thuc_Co so tinh su nghiep giao duc (chinh thuc)_Thành phố-Nhu cau CCTL 2016" xfId="7532"/>
    <cellStyle name="T_DT don vi cap TP nam 2010 (21.12.2009) bieu ngang_chinh thuc_MSTS nam 2012-chi Hanh (14.5)" xfId="7533"/>
    <cellStyle name="T_DT don vi cap TP nam 2010 (21.12.2009) bieu ngang_chinh thuc_MSTS nam 2012-chi Hanh (14.5)_Thành phố-Nhu cau CCTL 2016" xfId="7534"/>
    <cellStyle name="T_DT don vi cap TP nam 2010 (21.12.2009) bieu ngang_chinh thuc_MSTS nam 2012-phong HCSN" xfId="7535"/>
    <cellStyle name="T_DT don vi cap TP nam 2010 (21.12.2009) bieu ngang_chinh thuc_MSTS nam 2012-phong HCSN cat giam 14-5-2012" xfId="7536"/>
    <cellStyle name="T_DT don vi cap TP nam 2010 (21.12.2009) bieu ngang_chinh thuc_MSTS nam 2012-phong HCSN cat giam 14-5-2012_Thành phố-Nhu cau CCTL 2016" xfId="7537"/>
    <cellStyle name="T_DT don vi cap TP nam 2010 (21.12.2009) bieu ngang_chinh thuc_MSTS nam 2012-phong HCSN(30-3)" xfId="7538"/>
    <cellStyle name="T_DT don vi cap TP nam 2010 (21.12.2009) bieu ngang_chinh thuc_MSTS nam 2012-phong HCSN(30-3)_Thành phố-Nhu cau CCTL 2016" xfId="7539"/>
    <cellStyle name="T_DT don vi cap TP nam 2010 (21.12.2009) bieu ngang_chinh thuc_MSTS nam 2012-phong HCSN(duong)" xfId="7540"/>
    <cellStyle name="T_DT don vi cap TP nam 2010 (21.12.2009) bieu ngang_chinh thuc_MSTS nam 2012-phong HCSN(duong)_Thành phố-Nhu cau CCTL 2016" xfId="7541"/>
    <cellStyle name="T_DT don vi cap TP nam 2010 (21.12.2009) bieu ngang_chinh thuc_MSTS nam 2012-phong HCSN_Thành phố-Nhu cau CCTL 2016" xfId="7542"/>
    <cellStyle name="T_DT don vi cap TP nam 2010 (21.12.2009) bieu ngang_chinh thuc_MSTS NAM 2013 -ngay 06-5-2013 ( thao tong hop)" xfId="7543"/>
    <cellStyle name="T_DT don vi cap TP nam 2010 (21.12.2009) bieu ngang_chinh thuc_MSTS NAM 2013 -ngay 06-5-2013 ( thao tong hop)_Thành phố-Nhu cau CCTL 2016" xfId="7544"/>
    <cellStyle name="T_DT don vi cap TP nam 2010 (21.12.2009) bieu ngang_chinh thuc_So lieu co ban" xfId="7545"/>
    <cellStyle name="T_DT don vi cap TP nam 2010 (21.12.2009) bieu ngang_chinh thuc_So lieu co ban_Thành phố-Nhu cau CCTL 2016" xfId="7546"/>
    <cellStyle name="T_DT don vi cap TP nam 2010 (21.12.2009) bieu ngang_chinh thuc_Thành phố-Nhu cau CCTL 2016" xfId="7547"/>
    <cellStyle name="T_DT_BO2907" xfId="7548"/>
    <cellStyle name="T_dt1" xfId="7549"/>
    <cellStyle name="T_DT533C" xfId="7550"/>
    <cellStyle name="T_DTduong-goi1" xfId="7551"/>
    <cellStyle name="T_DTGiangChaChai22.7sua" xfId="7552"/>
    <cellStyle name="T_dtoangiaBXsuaCPK-pai" xfId="7553"/>
    <cellStyle name="T_dtoanSPthemKLcong" xfId="7554"/>
    <cellStyle name="T_dtTL598G1." xfId="7555"/>
    <cellStyle name="T_dtTL598G1. 2" xfId="7556"/>
    <cellStyle name="T_dtTL598G1._Phụ luc goi 5" xfId="7557"/>
    <cellStyle name="T_dtTL598G1._TONG HOP QUYET TOAN THANH PHO 2013" xfId="7558"/>
    <cellStyle name="T_DTWB31" xfId="7559"/>
    <cellStyle name="T_DTWB3Sua12.6" xfId="7560"/>
    <cellStyle name="T_Du an khoi cong moi nam 2010" xfId="7561"/>
    <cellStyle name="T_Du an khoi cong moi nam 2010_131114- Bieu giao du toan CTMTQG 2014 giao" xfId="7562"/>
    <cellStyle name="T_Du an khoi cong moi nam 2010_CQ XAC DINH MAT BANG 2016 (Quảng Trị)" xfId="7563"/>
    <cellStyle name="T_Du an khoi cong moi nam 2010_CQ XAC DINH MAT BANG 2016 Thanh Hoa" xfId="7564"/>
    <cellStyle name="T_DU AN TKQH VA CHUAN BI DAU TU NAM 2007 sua ngay 9-11" xfId="7565"/>
    <cellStyle name="T_DU AN TKQH VA CHUAN BI DAU TU NAM 2007 sua ngay 9-11_131114- Bieu giao du toan CTMTQG 2014 giao" xfId="7566"/>
    <cellStyle name="T_DU AN TKQH VA CHUAN BI DAU TU NAM 2007 sua ngay 9-11_Bieu mau danh muc du an thuoc CTMTQG nam 2008" xfId="7567"/>
    <cellStyle name="T_DU AN TKQH VA CHUAN BI DAU TU NAM 2007 sua ngay 9-11_Bieu mau danh muc du an thuoc CTMTQG nam 2008_131114- Bieu giao du toan CTMTQG 2014 giao" xfId="7568"/>
    <cellStyle name="T_DU AN TKQH VA CHUAN BI DAU TU NAM 2007 sua ngay 9-11_Bieu mau danh muc du an thuoc CTMTQG nam 2008_CQ XAC DINH MAT BANG 2016 (Quảng Trị)" xfId="7569"/>
    <cellStyle name="T_DU AN TKQH VA CHUAN BI DAU TU NAM 2007 sua ngay 9-11_Bieu mau danh muc du an thuoc CTMTQG nam 2008_CQ XAC DINH MAT BANG 2016 Thanh Hoa" xfId="7570"/>
    <cellStyle name="T_DU AN TKQH VA CHUAN BI DAU TU NAM 2007 sua ngay 9-11_CQ XAC DINH MAT BANG 2016 (Quảng Trị)" xfId="7571"/>
    <cellStyle name="T_DU AN TKQH VA CHUAN BI DAU TU NAM 2007 sua ngay 9-11_CQ XAC DINH MAT BANG 2016 Thanh Hoa" xfId="7572"/>
    <cellStyle name="T_DU AN TKQH VA CHUAN BI DAU TU NAM 2007 sua ngay 9-11_Du an khoi cong moi nam 2010" xfId="7573"/>
    <cellStyle name="T_DU AN TKQH VA CHUAN BI DAU TU NAM 2007 sua ngay 9-11_Du an khoi cong moi nam 2010_131114- Bieu giao du toan CTMTQG 2014 giao" xfId="7574"/>
    <cellStyle name="T_DU AN TKQH VA CHUAN BI DAU TU NAM 2007 sua ngay 9-11_Du an khoi cong moi nam 2010_CQ XAC DINH MAT BANG 2016 (Quảng Trị)" xfId="7575"/>
    <cellStyle name="T_DU AN TKQH VA CHUAN BI DAU TU NAM 2007 sua ngay 9-11_Du an khoi cong moi nam 2010_CQ XAC DINH MAT BANG 2016 Thanh Hoa" xfId="7576"/>
    <cellStyle name="T_DU AN TKQH VA CHUAN BI DAU TU NAM 2007 sua ngay 9-11_Ket qua phan bo von nam 2008" xfId="7577"/>
    <cellStyle name="T_DU AN TKQH VA CHUAN BI DAU TU NAM 2007 sua ngay 9-11_Ket qua phan bo von nam 2008_131114- Bieu giao du toan CTMTQG 2014 giao" xfId="7578"/>
    <cellStyle name="T_DU AN TKQH VA CHUAN BI DAU TU NAM 2007 sua ngay 9-11_Ket qua phan bo von nam 2008_CQ XAC DINH MAT BANG 2016 (Quảng Trị)" xfId="7579"/>
    <cellStyle name="T_DU AN TKQH VA CHUAN BI DAU TU NAM 2007 sua ngay 9-11_Ket qua phan bo von nam 2008_CQ XAC DINH MAT BANG 2016 Thanh Hoa" xfId="7580"/>
    <cellStyle name="T_DU AN TKQH VA CHUAN BI DAU TU NAM 2007 sua ngay 9-11_KH XDCB_2008 lan 2 sua ngay 10-11" xfId="7581"/>
    <cellStyle name="T_DU AN TKQH VA CHUAN BI DAU TU NAM 2007 sua ngay 9-11_KH XDCB_2008 lan 2 sua ngay 10-11_131114- Bieu giao du toan CTMTQG 2014 giao" xfId="7582"/>
    <cellStyle name="T_DU AN TKQH VA CHUAN BI DAU TU NAM 2007 sua ngay 9-11_KH XDCB_2008 lan 2 sua ngay 10-11_CQ XAC DINH MAT BANG 2016 (Quảng Trị)" xfId="7583"/>
    <cellStyle name="T_DU AN TKQH VA CHUAN BI DAU TU NAM 2007 sua ngay 9-11_KH XDCB_2008 lan 2 sua ngay 10-11_CQ XAC DINH MAT BANG 2016 Thanh Hoa" xfId="7584"/>
    <cellStyle name="T_Du lieu 1" xfId="7585"/>
    <cellStyle name="T_du toan 2008" xfId="7586"/>
    <cellStyle name="T_Du toan 371" xfId="7587"/>
    <cellStyle name="T_Du toan chi 2010 (18.12.2009)-chinh-tk10" xfId="7588"/>
    <cellStyle name="T_Du toan chi 2010 (18.12.2009)-chinh-tk10_Thành phố-Nhu cau CCTL 2016" xfId="7589"/>
    <cellStyle name="T_Du toan chieu sang Thinh Lang" xfId="7590"/>
    <cellStyle name="T_du toan dien  T3.1" xfId="7591"/>
    <cellStyle name="T_du toan dieu chinh  20-8-2006" xfId="7592"/>
    <cellStyle name="T_du toan dieu chinh  20-8-2006_131114- Bieu giao du toan CTMTQG 2014 giao" xfId="7593"/>
    <cellStyle name="T_du toan dieu chinh  20-8-2006_CQ XAC DINH MAT BANG 2016 (Quảng Trị)" xfId="7594"/>
    <cellStyle name="T_du toan dieu chinh  20-8-2006_CQ XAC DINH MAT BANG 2016 Thanh Hoa" xfId="7595"/>
    <cellStyle name="T_Du toan du thau Cautreo" xfId="7596"/>
    <cellStyle name="T_Du toan du thau Cautreo 2" xfId="7597"/>
    <cellStyle name="T_Du toan du thau Cautreo_TONG HOP QUYET TOAN THANH PHO 2013" xfId="7598"/>
    <cellStyle name="T_Du toan Hoa Binh" xfId="7599"/>
    <cellStyle name="T_Du toan nam 2014 (chinh thuc)" xfId="7600"/>
    <cellStyle name="T_Du toan nam 2014 (chinh thuc)_BHYT nguoi ngheo" xfId="7601"/>
    <cellStyle name="T_Du toan nam 2014 (chinh thuc)_bo sung du toan  hong linh" xfId="7602"/>
    <cellStyle name="T_Du toan nam 2014 (chinh thuc)_DT 2015 (chinh thuc)" xfId="7603"/>
    <cellStyle name="T_Du toan nam 2014 (chinh thuc)_TH BHXH 2015" xfId="7604"/>
    <cellStyle name="T_Du toan Thanh Hoa (15-3-2007)" xfId="7605"/>
    <cellStyle name="T_Duong Po Ngang - Coc LaySua1.07" xfId="7606"/>
    <cellStyle name="T_Duong TT xa Nam Khanh" xfId="7607"/>
    <cellStyle name="T_Duong Xuan Quang - Thai Nien(408)" xfId="7608"/>
    <cellStyle name="T_Dutoan" xfId="7609"/>
    <cellStyle name="T_DUTOAN cam moc quy von" xfId="7610"/>
    <cellStyle name="T_dutoanLCSP04-km0-5-goi1 (Ban 5 sua 24-8)" xfId="7611"/>
    <cellStyle name="T_DZ 0,4kV &amp; CONGTO con sa" xfId="7612"/>
    <cellStyle name="T_DZ 0.4KV KCN BAC QUY" xfId="7613"/>
    <cellStyle name="T_DZ 35kV DUC THINH 2006 TT16" xfId="7614"/>
    <cellStyle name="T_DZ10" xfId="7615"/>
    <cellStyle name="T_Feb Delivery Plan-Tuan B" xfId="7616"/>
    <cellStyle name="T_Feb Delivery Plan-Tuan B_Bieu bang TLP 2016 huyện Lộc Hà 2" xfId="7617"/>
    <cellStyle name="T_Feb Delivery Plan-Tuan B_PL bien phap cong trinh 22.9.2016" xfId="7618"/>
    <cellStyle name="T_Feb Delivery Plan-Tuan B_TLP 2016 sửa lại gui STC 21.9.2016" xfId="7619"/>
    <cellStyle name="T_form ton kho CK 2 tuan 8" xfId="7620"/>
    <cellStyle name="T_form ton kho CK 2 tuan 8_Analysis Transport" xfId="7621"/>
    <cellStyle name="T_form ton kho CK 2 tuan 8_Analysis Transport_Bieu bang TLP 2016 huyện Lộc Hà 2" xfId="7622"/>
    <cellStyle name="T_form ton kho CK 2 tuan 8_Analysis Transport_PL bien phap cong trinh 22.9.2016" xfId="7623"/>
    <cellStyle name="T_form ton kho CK 2 tuan 8_Analysis Transport_TLP 2016 sửa lại gui STC 21.9.2016" xfId="7624"/>
    <cellStyle name="T_form ton kho CK 2 tuan 8_Bieu bang TLP 2016 huyện Lộc Hà 2" xfId="7625"/>
    <cellStyle name="T_form ton kho CK 2 tuan 8_Budget schedule 1H08_Acc dept" xfId="7626"/>
    <cellStyle name="T_form ton kho CK 2 tuan 8_Budget schedule 1H08_Acc dept_Bieu bang TLP 2016 huyện Lộc Hà 2" xfId="7627"/>
    <cellStyle name="T_form ton kho CK 2 tuan 8_Budget schedule 1H08_Acc dept_PL bien phap cong trinh 22.9.2016" xfId="7628"/>
    <cellStyle name="T_form ton kho CK 2 tuan 8_Budget schedule 1H08_Acc dept_TLP 2016 sửa lại gui STC 21.9.2016" xfId="7629"/>
    <cellStyle name="T_form ton kho CK 2 tuan 8_Calculate Plan 2008" xfId="7630"/>
    <cellStyle name="T_form ton kho CK 2 tuan 8_Calculate Plan 2008_Bieu bang TLP 2016 huyện Lộc Hà 2" xfId="7631"/>
    <cellStyle name="T_form ton kho CK 2 tuan 8_Calculate Plan 2008_PL bien phap cong trinh 22.9.2016" xfId="7632"/>
    <cellStyle name="T_form ton kho CK 2 tuan 8_Calculate Plan 2008_TLP 2016 sửa lại gui STC 21.9.2016" xfId="7633"/>
    <cellStyle name="T_form ton kho CK 2 tuan 8_PL bien phap cong trinh 22.9.2016" xfId="7634"/>
    <cellStyle name="T_form ton kho CK 2 tuan 8_Purchase moi - 090504" xfId="7635"/>
    <cellStyle name="T_form ton kho CK 2 tuan 8_Purchase moi - 090504_Bieu bang TLP 2016 huyện Lộc Hà 2" xfId="7636"/>
    <cellStyle name="T_form ton kho CK 2 tuan 8_Purchase moi - 090504_PL bien phap cong trinh 22.9.2016" xfId="7637"/>
    <cellStyle name="T_form ton kho CK 2 tuan 8_Purchase moi - 090504_TLP 2016 sửa lại gui STC 21.9.2016" xfId="7638"/>
    <cellStyle name="T_form ton kho CK 2 tuan 8_ra soat phan cap 1 (cuoi in ra)" xfId="7639"/>
    <cellStyle name="T_form ton kho CK 2 tuan 8_Report preparation" xfId="7640"/>
    <cellStyle name="T_form ton kho CK 2 tuan 8_Report preparation_Bieu bang TLP 2016 huyện Lộc Hà 2" xfId="7641"/>
    <cellStyle name="T_form ton kho CK 2 tuan 8_Report preparation_PL bien phap cong trinh 22.9.2016" xfId="7642"/>
    <cellStyle name="T_form ton kho CK 2 tuan 8_Report preparation_TLP 2016 sửa lại gui STC 21.9.2016" xfId="7643"/>
    <cellStyle name="T_form ton kho CK 2 tuan 8_Sale result 2008" xfId="7644"/>
    <cellStyle name="T_form ton kho CK 2 tuan 8_Sale result 2008_Bieu bang TLP 2016 huyện Lộc Hà 2" xfId="7645"/>
    <cellStyle name="T_form ton kho CK 2 tuan 8_Sale result 2008_PL bien phap cong trinh 22.9.2016" xfId="7646"/>
    <cellStyle name="T_form ton kho CK 2 tuan 8_Sale result 2008_TLP 2016 sửa lại gui STC 21.9.2016" xfId="7647"/>
    <cellStyle name="T_form ton kho CK 2 tuan 8_TLP 2016 sửa lại gui STC 21.9.2016" xfId="7648"/>
    <cellStyle name="T_Format for Mar Addtional" xfId="7649"/>
    <cellStyle name="T_Format for Mar Addtional_Bieu bang TLP 2016 huyện Lộc Hà 2" xfId="7650"/>
    <cellStyle name="T_Format for Mar Addtional_PL bien phap cong trinh 22.9.2016" xfId="7651"/>
    <cellStyle name="T_Format for Mar Addtional_TLP 2016 sửa lại gui STC 21.9.2016" xfId="7652"/>
    <cellStyle name="T_G_I TCDBVN. BCQTC_U QUANG DAI.QL62.(11)" xfId="7653"/>
    <cellStyle name="T_G_I TCDBVN. BCQTC_U QUANG DAI.QL62.(11) 2" xfId="7654"/>
    <cellStyle name="T_G_I TCDBVN. BCQTC_U QUANG DAI.QL62.(11)_TONG HOP QUYET TOAN THANH PHO 2013" xfId="7655"/>
    <cellStyle name="T_Gia thanh-chuan" xfId="7656"/>
    <cellStyle name="T_Gia thanh-chuan 2" xfId="7657"/>
    <cellStyle name="T_Gia thanh-chuan_TONG HOP QUYET TOAN THANH PHO 2013" xfId="7658"/>
    <cellStyle name="T_Gia thau Hoang Xuan" xfId="7659"/>
    <cellStyle name="T_Giam DT2016 (ND108)" xfId="7660"/>
    <cellStyle name="T_Goi 2 in20.4" xfId="7661"/>
    <cellStyle name="T_Goi 5" xfId="7662"/>
    <cellStyle name="T_Goi 5 2" xfId="7663"/>
    <cellStyle name="T_Goi 5_TONG HOP QUYET TOAN THANH PHO 2013" xfId="7664"/>
    <cellStyle name="T_GoiXL1hem" xfId="7665"/>
    <cellStyle name="T_GoiXL1hem 2" xfId="7666"/>
    <cellStyle name="T_GoiXL1hem_TONG HOP QUYET TOAN THANH PHO 2013" xfId="7667"/>
    <cellStyle name="T_gt " xfId="7668"/>
    <cellStyle name="T_gt  2" xfId="7669"/>
    <cellStyle name="T_gt  2_Bieu bang TLP 2016 huyện Lộc Hà 2" xfId="7670"/>
    <cellStyle name="T_gt  2_PL bien phap cong trinh 22.9.2016" xfId="7671"/>
    <cellStyle name="T_gt  2_TLP 2016 sửa lại gui STC 21.9.2016" xfId="7672"/>
    <cellStyle name="T_gt _Bieu bang TLP 2016 huyện Lộc Hà 2" xfId="7673"/>
    <cellStyle name="T_gt _PL bien phap cong trinh 22.9.2016" xfId="7674"/>
    <cellStyle name="T_gt _TLP 2016 sửa lại gui STC 21.9.2016" xfId="7675"/>
    <cellStyle name="T_gt _VN ACCU" xfId="7676"/>
    <cellStyle name="T_gt _Wholesales &amp; retailsales by Heads (1998~2009)" xfId="7677"/>
    <cellStyle name="T_gt _Wholesales &amp; retailsales by Heads (1998~2009)_Bieu bang TLP 2016 huyện Lộc Hà 2" xfId="7678"/>
    <cellStyle name="T_gt _Wholesales &amp; retailsales by Heads (1998~2009)_PL bien phap cong trinh 22.9.2016" xfId="7679"/>
    <cellStyle name="T_gt _Wholesales &amp; retailsales by Heads (1998~2009)_TLP 2016 sửa lại gui STC 21.9.2016" xfId="7680"/>
    <cellStyle name="T_gt _" xfId="7681"/>
    <cellStyle name="T_HEAD ORDER FOR MARCH- CONFIRMED&amp;Calculation" xfId="7682"/>
    <cellStyle name="T_HEAD ORDER FOR MARCH- CONFIRMED&amp;Calculation_Bieu bang TLP 2016 huyện Lộc Hà 2" xfId="7683"/>
    <cellStyle name="T_HEAD ORDER FOR MARCH- CONFIRMED&amp;Calculation_PL bien phap cong trinh 22.9.2016" xfId="7684"/>
    <cellStyle name="T_HEAD ORDER FOR MARCH- CONFIRMED&amp;Calculation_TLP 2016 sửa lại gui STC 21.9.2016" xfId="7685"/>
    <cellStyle name="T_HEAD ORDER FOR MARCH- CONFIRMEDCalculation_Tuan B" xfId="7686"/>
    <cellStyle name="T_HEAD ORDER FOR MARCH- CONFIRMEDCalculation_Tuan B_Bieu bang TLP 2016 huyện Lộc Hà 2" xfId="7687"/>
    <cellStyle name="T_HEAD ORDER FOR MARCH- CONFIRMEDCalculation_Tuan B_PL bien phap cong trinh 22.9.2016" xfId="7688"/>
    <cellStyle name="T_HEAD ORDER FOR MARCH- CONFIRMEDCalculation_Tuan B_TLP 2016 sửa lại gui STC 21.9.2016" xfId="7689"/>
    <cellStyle name="T_Ho so DT thu NSNN nam 2014 (V1)" xfId="7690"/>
    <cellStyle name="T_Ho so DT thu NSNN nam 2014 (V1)_CQ XAC DINH MAT BANG 2016 (Quảng Trị)" xfId="7691"/>
    <cellStyle name="T_Ho so DT thu NSNN nam 2014 (V1)_CQ XAC DINH MAT BANG 2016 Thanh Hoa" xfId="7692"/>
    <cellStyle name="T_Ho so DT thu NSNN nam 2014 (V1)_Von ngoai nuoc" xfId="7693"/>
    <cellStyle name="T_Hoi nghi" xfId="7694"/>
    <cellStyle name="T_Ht-PTq1-03" xfId="7695"/>
    <cellStyle name="T_Ht-PTq1-03_131114- Bieu giao du toan CTMTQG 2014 giao" xfId="7696"/>
    <cellStyle name="T_Ht-PTq1-03_CQ XAC DINH MAT BANG 2016 (Quảng Trị)" xfId="7697"/>
    <cellStyle name="T_Ht-PTq1-03_CQ XAC DINH MAT BANG 2016 Thanh Hoa" xfId="7698"/>
    <cellStyle name="T_IPC No.01 ADB5 (IN)- QB04TL10" xfId="7699"/>
    <cellStyle name="T_Ke hoach KTXH  nam 2009_PKT thang 11 nam 2008" xfId="7700"/>
    <cellStyle name="T_Ke hoach KTXH  nam 2009_PKT thang 11 nam 2008_131114- Bieu giao du toan CTMTQG 2014 giao" xfId="7701"/>
    <cellStyle name="T_Ke hoach KTXH  nam 2009_PKT thang 11 nam 2008_CQ XAC DINH MAT BANG 2016 (Quảng Trị)" xfId="7702"/>
    <cellStyle name="T_Ke hoach KTXH  nam 2009_PKT thang 11 nam 2008_CQ XAC DINH MAT BANG 2016 Thanh Hoa" xfId="7703"/>
    <cellStyle name="T_KE HOACH KTXH 2015" xfId="7704"/>
    <cellStyle name="T_Ke-3doan" xfId="7705"/>
    <cellStyle name="T_Ket qua dau thau" xfId="7706"/>
    <cellStyle name="T_Ket qua dau thau_131114- Bieu giao du toan CTMTQG 2014 giao" xfId="7707"/>
    <cellStyle name="T_Ket qua dau thau_CQ XAC DINH MAT BANG 2016 (Quảng Trị)" xfId="7708"/>
    <cellStyle name="T_Ket qua dau thau_CQ XAC DINH MAT BANG 2016 Thanh Hoa" xfId="7709"/>
    <cellStyle name="T_Ket qua phan bo von nam 2008" xfId="7710"/>
    <cellStyle name="T_Ket qua phan bo von nam 2008_131114- Bieu giao du toan CTMTQG 2014 giao" xfId="7711"/>
    <cellStyle name="T_Ket qua phan bo von nam 2008_CQ XAC DINH MAT BANG 2016 (Quảng Trị)" xfId="7712"/>
    <cellStyle name="T_Ket qua phan bo von nam 2008_CQ XAC DINH MAT BANG 2016 Thanh Hoa" xfId="7713"/>
    <cellStyle name="T_KH XDCB 18-6-2010" xfId="7714"/>
    <cellStyle name="T_KH XDCB 18-6-2010_Thành phố-Nhu cau CCTL 2016" xfId="7715"/>
    <cellStyle name="T_KH XDCB_2008 lan 2 sua ngay 10-11" xfId="7716"/>
    <cellStyle name="T_KH XDCB_2008 lan 2 sua ngay 10-11_131114- Bieu giao du toan CTMTQG 2014 giao" xfId="7717"/>
    <cellStyle name="T_KH XDCB_2008 lan 2 sua ngay 10-11_CQ XAC DINH MAT BANG 2016 (Quảng Trị)" xfId="7718"/>
    <cellStyle name="T_KH XDCB_2008 lan 2 sua ngay 10-11_CQ XAC DINH MAT BANG 2016 Thanh Hoa" xfId="7719"/>
    <cellStyle name="T_Khao satD1" xfId="7720"/>
    <cellStyle name="T_Khao satD1 2" xfId="7721"/>
    <cellStyle name="T_Khao satD1_5. Du toan dien chieu sang" xfId="7722"/>
    <cellStyle name="T_Khao satD1_Book1" xfId="7723"/>
    <cellStyle name="T_Khao satD1_Phụ luc goi 5" xfId="7724"/>
    <cellStyle name="T_Khao satD1_TONG HOP QUYET TOAN THANH PHO 2013" xfId="7725"/>
    <cellStyle name="T_Khoi Bung" xfId="7726"/>
    <cellStyle name="T_Khoi luong" xfId="7727"/>
    <cellStyle name="T_Khoi luong QL8B" xfId="7728"/>
    <cellStyle name="T_Khoi luong QL8B 2" xfId="7729"/>
    <cellStyle name="T_Khoi luong QL8B_TONG HOP QUYET TOAN THANH PHO 2013" xfId="7730"/>
    <cellStyle name="T_KHỐI LƯỢNG QUYẾT TOÁN GÓI 5 (TVGS CHẤP THUẬN) TVS" xfId="7731"/>
    <cellStyle name="T_KHOI LUONG VAT LIEU" xfId="7732"/>
    <cellStyle name="T_Khoi Xa Ngoai-con 1 ho" xfId="7733"/>
    <cellStyle name="T_Khoiluongduonggiao" xfId="7734"/>
    <cellStyle name="T_Khoiluongduonggiao 2" xfId="7735"/>
    <cellStyle name="T_Khoiluongduonggiao_TONG HOP QUYET TOAN THANH PHO 2013" xfId="7736"/>
    <cellStyle name="T_Kiem ke thuc hien den 30-9-2007" xfId="7737"/>
    <cellStyle name="T_Kiem ke thuc hien den 30-9-2007 (SX lan can)" xfId="7738"/>
    <cellStyle name="T_KL cong" xfId="7739"/>
    <cellStyle name="T_KL san nen Phieng Ot" xfId="7740"/>
    <cellStyle name="T_KLC5,4MC0" xfId="7741"/>
    <cellStyle name="T_klcongk0_28" xfId="7742"/>
    <cellStyle name="T_KLNMD" xfId="7743"/>
    <cellStyle name="T_Km329-Km350 (7-6)" xfId="7744"/>
    <cellStyle name="T_Lap gia BS Da Nang" xfId="7745"/>
    <cellStyle name="T_Lap gia BS Da Nang_Thành phố-Nhu cau CCTL 2016" xfId="7746"/>
    <cellStyle name="T_LuuNgay25-06-2006ANH CUONG T 5" xfId="7747"/>
    <cellStyle name="T_M 20" xfId="7748"/>
    <cellStyle name="T_M 20 2" xfId="7749"/>
    <cellStyle name="T_M 6" xfId="7750"/>
    <cellStyle name="T_M 6 2" xfId="7751"/>
    <cellStyle name="T_M 7" xfId="7752"/>
    <cellStyle name="T_M 7 2" xfId="7753"/>
    <cellStyle name="T_M TH" xfId="7754"/>
    <cellStyle name="T_M TH 2" xfId="7755"/>
    <cellStyle name="T_Me_Tri_6_07" xfId="7756"/>
    <cellStyle name="T_Me_Tri_6_07_131114- Bieu giao du toan CTMTQG 2014 giao" xfId="7757"/>
    <cellStyle name="T_Me_Tri_6_07_CQ XAC DINH MAT BANG 2016 (Quảng Trị)" xfId="7758"/>
    <cellStyle name="T_Me_Tri_6_07_CQ XAC DINH MAT BANG 2016 Thanh Hoa" xfId="7759"/>
    <cellStyle name="T_MLba0308" xfId="7760"/>
    <cellStyle name="T_MN" xfId="7761"/>
    <cellStyle name="T_MN_T-Bao cao chi 6 thang" xfId="7762"/>
    <cellStyle name="T_MN_T-Bao cao chi 6 thang 2" xfId="7763"/>
    <cellStyle name="T_MOI 2014- DU TOAN GIAO DUC 2014" xfId="7764"/>
    <cellStyle name="T_MOI 2014- DU TOAN GIAO DUC 2014_T-Bao cao chi 6 thang" xfId="7765"/>
    <cellStyle name="T_MOI 2014- DU TOAN GIAO DUC 2014_T-Bao cao chi 6 thang 2" xfId="7766"/>
    <cellStyle name="T_N2 thay dat (N1-1)" xfId="7767"/>
    <cellStyle name="T_N2 thay dat (N1-1)_131114- Bieu giao du toan CTMTQG 2014 giao" xfId="7768"/>
    <cellStyle name="T_N2 thay dat (N1-1)_CQ XAC DINH MAT BANG 2016 (Quảng Trị)" xfId="7769"/>
    <cellStyle name="T_N2 thay dat (N1-1)_CQ XAC DINH MAT BANG 2016 Thanh Hoa" xfId="7770"/>
    <cellStyle name="T_nen mat,thoatnuoc" xfId="7771"/>
    <cellStyle name="T_Nguonchuyensodutamung2008sang2009(Thuong)" xfId="7772"/>
    <cellStyle name="T_Nguonchuyensodutamung2008sang2009(Thuong)_Thành phố-Nhu cau CCTL 2016" xfId="7773"/>
    <cellStyle name="T_NHU CAU VA NGUON THUC HIEN CCTL CAP XA" xfId="7774"/>
    <cellStyle name="T_NPP Khanh Vinh Thai Nguyen - BC KTTB_CTrinh_TB__20_loc__Milk_Yomilk_CK1" xfId="7775"/>
    <cellStyle name="T_NPP Khanh Vinh Thai Nguyen - BC KTTB_CTrinh_TB__20_loc__Milk_Yomilk_CK1_Bieu bang TLP 2016 huyện Lộc Hà 2" xfId="7776"/>
    <cellStyle name="T_NPP Khanh Vinh Thai Nguyen - BC KTTB_CTrinh_TB__20_loc__Milk_Yomilk_CK1_Budget schedule 1H08_Acc dept" xfId="7777"/>
    <cellStyle name="T_NPP Khanh Vinh Thai Nguyen - BC KTTB_CTrinh_TB__20_loc__Milk_Yomilk_CK1_Budget schedule 1H08_Acc dept_Bieu bang TLP 2016 huyện Lộc Hà 2" xfId="7778"/>
    <cellStyle name="T_NPP Khanh Vinh Thai Nguyen - BC KTTB_CTrinh_TB__20_loc__Milk_Yomilk_CK1_Budget schedule 1H08_Acc dept_PL bien phap cong trinh 22.9.2016" xfId="7779"/>
    <cellStyle name="T_NPP Khanh Vinh Thai Nguyen - BC KTTB_CTrinh_TB__20_loc__Milk_Yomilk_CK1_Budget schedule 1H08_Acc dept_TLP 2016 sửa lại gui STC 21.9.2016" xfId="7780"/>
    <cellStyle name="T_NPP Khanh Vinh Thai Nguyen - BC KTTB_CTrinh_TB__20_loc__Milk_Yomilk_CK1_PL bien phap cong trinh 22.9.2016" xfId="7781"/>
    <cellStyle name="T_NPP Khanh Vinh Thai Nguyen - BC KTTB_CTrinh_TB__20_loc__Milk_Yomilk_CK1_Purchase moi - 090504" xfId="7782"/>
    <cellStyle name="T_NPP Khanh Vinh Thai Nguyen - BC KTTB_CTrinh_TB__20_loc__Milk_Yomilk_CK1_Purchase moi - 090504_Bieu bang TLP 2016 huyện Lộc Hà 2" xfId="7783"/>
    <cellStyle name="T_NPP Khanh Vinh Thai Nguyen - BC KTTB_CTrinh_TB__20_loc__Milk_Yomilk_CK1_Purchase moi - 090504_PL bien phap cong trinh 22.9.2016" xfId="7784"/>
    <cellStyle name="T_NPP Khanh Vinh Thai Nguyen - BC KTTB_CTrinh_TB__20_loc__Milk_Yomilk_CK1_Purchase moi - 090504_TLP 2016 sửa lại gui STC 21.9.2016" xfId="7785"/>
    <cellStyle name="T_NPP Khanh Vinh Thai Nguyen - BC KTTB_CTrinh_TB__20_loc__Milk_Yomilk_CK1_ra soat phan cap 1 (cuoi in ra)" xfId="7786"/>
    <cellStyle name="T_NPP Khanh Vinh Thai Nguyen - BC KTTB_CTrinh_TB__20_loc__Milk_Yomilk_CK1_Report preparation" xfId="7787"/>
    <cellStyle name="T_NPP Khanh Vinh Thai Nguyen - BC KTTB_CTrinh_TB__20_loc__Milk_Yomilk_CK1_Report preparation_Bieu bang TLP 2016 huyện Lộc Hà 2" xfId="7788"/>
    <cellStyle name="T_NPP Khanh Vinh Thai Nguyen - BC KTTB_CTrinh_TB__20_loc__Milk_Yomilk_CK1_Report preparation_PL bien phap cong trinh 22.9.2016" xfId="7789"/>
    <cellStyle name="T_NPP Khanh Vinh Thai Nguyen - BC KTTB_CTrinh_TB__20_loc__Milk_Yomilk_CK1_Report preparation_TLP 2016 sửa lại gui STC 21.9.2016" xfId="7790"/>
    <cellStyle name="T_NPP Khanh Vinh Thai Nguyen - BC KTTB_CTrinh_TB__20_loc__Milk_Yomilk_CK1_TLP 2016 sửa lại gui STC 21.9.2016" xfId="7791"/>
    <cellStyle name="T_PHU LUC CHIEU SANG(13.6.2013)" xfId="7792"/>
    <cellStyle name="T_Phu luc cong dau kenh TP Ha Tinh - trinh UBND tinh" xfId="7793"/>
    <cellStyle name="T_Phụ luc goi 5" xfId="7794"/>
    <cellStyle name="T_Phuong an can doi nam 2008" xfId="7795"/>
    <cellStyle name="T_Phuong an can doi nam 2008_131114- Bieu giao du toan CTMTQG 2014 giao" xfId="7796"/>
    <cellStyle name="T_Phuong an can doi nam 2008_CQ XAC DINH MAT BANG 2016 (Quảng Trị)" xfId="7797"/>
    <cellStyle name="T_Phuong an can doi nam 2008_CQ XAC DINH MAT BANG 2016 Thanh Hoa" xfId="7798"/>
    <cellStyle name="T_PL bien phap cong trinh 22.9.2016" xfId="7799"/>
    <cellStyle name="T_plhd" xfId="7800"/>
    <cellStyle name="T_PP XD DINH MUC 2011 ( 12-07-2010)" xfId="7801"/>
    <cellStyle name="T_PP XD DINH MUC 2011 ( 12-07-2010)_Thành phố-Nhu cau CCTL 2016" xfId="7802"/>
    <cellStyle name="T_Purchase moi - 090504" xfId="7803"/>
    <cellStyle name="T_Purchase moi - 090504_Bieu bang TLP 2016 huyện Lộc Hà 2" xfId="7804"/>
    <cellStyle name="T_Purchase moi - 090504_PL bien phap cong trinh 22.9.2016" xfId="7805"/>
    <cellStyle name="T_Purchase moi - 090504_TLP 2016 sửa lại gui STC 21.9.2016" xfId="7806"/>
    <cellStyle name="T_QL70 lan 3.da t dinh" xfId="7807"/>
    <cellStyle name="T_QL70_TC_Km188-197-in" xfId="7808"/>
    <cellStyle name="T_QT di chuyen ca phe" xfId="7809"/>
    <cellStyle name="T_QT di chuyen ca phe_Ban chuyen trach 29 (dieu chinh)" xfId="7810"/>
    <cellStyle name="T_QT di chuyen ca phe_Ban chuyen trach 29 (dieu chinh)_BHYT nguoi ngheo" xfId="7811"/>
    <cellStyle name="T_QT di chuyen ca phe_Ban chuyen trach 29 (dieu chinh)_bo sung du toan  hong linh" xfId="7812"/>
    <cellStyle name="T_QT di chuyen ca phe_Ban chuyen trach 29 (dieu chinh)_DT 2015 (chinh thuc)" xfId="7813"/>
    <cellStyle name="T_QT di chuyen ca phe_Ban chuyen trach 29 (dieu chinh)_TH BHXH 2015" xfId="7814"/>
    <cellStyle name="T_QT di chuyen ca phe_ban chuyen trach 29 bo sung cho huyen ( DC theo QDUBND tinh theo doi)" xfId="7815"/>
    <cellStyle name="T_QT di chuyen ca phe_ban chuyen trach 29 bo sung cho huyen ( DC theo QDUBND tinh theo doi)_BHYT nguoi ngheo" xfId="7816"/>
    <cellStyle name="T_QT di chuyen ca phe_ban chuyen trach 29 bo sung cho huyen ( DC theo QDUBND tinh theo doi)_bo sung du toan  hong linh" xfId="7817"/>
    <cellStyle name="T_QT di chuyen ca phe_ban chuyen trach 29 bo sung cho huyen ( DC theo QDUBND tinh theo doi)_DT 2015 (chinh thuc)" xfId="7818"/>
    <cellStyle name="T_QT di chuyen ca phe_ban chuyen trach 29 bo sung cho huyen ( DC theo QDUBND tinh theo doi)_TH BHXH 2015" xfId="7819"/>
    <cellStyle name="T_QT di chuyen ca phe_bo sung du toan  hong linh" xfId="7820"/>
    <cellStyle name="T_QT di chuyen ca phe_Du toan nam 2014 (chinh thuc)" xfId="7821"/>
    <cellStyle name="T_QT di chuyen ca phe_Du toan nam 2014 (chinh thuc)_BHYT nguoi ngheo" xfId="7822"/>
    <cellStyle name="T_QT di chuyen ca phe_Du toan nam 2014 (chinh thuc)_bo sung du toan  hong linh" xfId="7823"/>
    <cellStyle name="T_QT di chuyen ca phe_Du toan nam 2014 (chinh thuc)_DT 2015 (chinh thuc)" xfId="7824"/>
    <cellStyle name="T_QT di chuyen ca phe_Du toan nam 2014 (chinh thuc)_TH BHXH 2015" xfId="7825"/>
    <cellStyle name="T_QT di chuyen ca phe_TH BHXH 2015" xfId="7826"/>
    <cellStyle name="T_QT di chuyen ca phe_TH chenh lech Quy Luong 2014 (Phuc)" xfId="7827"/>
    <cellStyle name="T_QT di chuyen ca phe_TH chenh lech Quy Luong 2014 (Phuc)_BHYT nguoi ngheo" xfId="7828"/>
    <cellStyle name="T_QT di chuyen ca phe_TH chenh lech Quy Luong 2014 (Phuc)_bo sung du toan  hong linh" xfId="7829"/>
    <cellStyle name="T_QT di chuyen ca phe_TH chenh lech Quy Luong 2014 (Phuc)_DT 2015 (chinh thuc)" xfId="7830"/>
    <cellStyle name="T_QT di chuyen ca phe_TH chenh lech Quy Luong 2014 (Phuc)_TH BHXH 2015" xfId="7831"/>
    <cellStyle name="T_QT di chuyen ca phe_THU NS den 21.12.2014" xfId="7832"/>
    <cellStyle name="T_QTQuy2-2005" xfId="7833"/>
    <cellStyle name="T_QTQuy2-2005_Bangtheodoicongviec" xfId="7834"/>
    <cellStyle name="T_QTQuy2-2005_Bangtheodoicongviec_Thành phố-Nhu cau CCTL 2016" xfId="7835"/>
    <cellStyle name="T_QTQuy2-2005_bc KB den ngay 15122010" xfId="7836"/>
    <cellStyle name="T_QTQuy2-2005_bc KB den ngay 15122010_Thành phố-Nhu cau CCTL 2016" xfId="7837"/>
    <cellStyle name="T_QTQuy2-2005_Nguonchuyensodutamung2008sang2009(Thuong)" xfId="7838"/>
    <cellStyle name="T_QTQuy2-2005_Nguonchuyensodutamung2008sang2009(Thuong)_Thành phố-Nhu cau CCTL 2016" xfId="7839"/>
    <cellStyle name="T_QTQuy2-2005_TABMIS 16.12.10" xfId="7840"/>
    <cellStyle name="T_QTQuy2-2005_TABMIS 16.12.10_Thành phố-Nhu cau CCTL 2016" xfId="7841"/>
    <cellStyle name="T_QTQuy2-2005_TABMIS chuyen nguon" xfId="7842"/>
    <cellStyle name="T_QTQuy2-2005_TABMIS chuyen nguon_Thành phố-Nhu cau CCTL 2016" xfId="7843"/>
    <cellStyle name="T_QTQuy2-2005_TAM UNG 2010 (31.12.2010) Q IN BC" xfId="7844"/>
    <cellStyle name="T_QTQuy2-2005_TAM UNG 2010 (31.12.2010) Q IN BC_Thành phố-Nhu cau CCTL 2016" xfId="7845"/>
    <cellStyle name="T_QTQuy2-2005_tham tra" xfId="7846"/>
    <cellStyle name="T_QTQuy2-2005_tham tra_Thành phố-Nhu cau CCTL 2016" xfId="7847"/>
    <cellStyle name="T_QTQuy2-2005_Thành phố-Nhu cau CCTL 2016" xfId="7848"/>
    <cellStyle name="T_quyet toan cau" xfId="7849"/>
    <cellStyle name="T_ra soat phan cap 1 (cuoi in ra)" xfId="7850"/>
    <cellStyle name="T_Report preparation" xfId="7851"/>
    <cellStyle name="T_Report preparation_Bieu bang TLP 2016 huyện Lộc Hà 2" xfId="7852"/>
    <cellStyle name="T_Report preparation_PL bien phap cong trinh 22.9.2016" xfId="7853"/>
    <cellStyle name="T_Report preparation_TLP 2016 sửa lại gui STC 21.9.2016" xfId="7854"/>
    <cellStyle name="T_Sale result 2008" xfId="7855"/>
    <cellStyle name="T_Sale result 2008_Bieu bang TLP 2016 huyện Lộc Hà 2" xfId="7856"/>
    <cellStyle name="T_Sale result 2008_PL bien phap cong trinh 22.9.2016" xfId="7857"/>
    <cellStyle name="T_Sale result 2008_TLP 2016 sửa lại gui STC 21.9.2016" xfId="7858"/>
    <cellStyle name="T_San Nen TDC P.Ot.suaxls" xfId="7859"/>
    <cellStyle name="T_SĐT Công ty - Cụm, trạm" xfId="7860"/>
    <cellStyle name="T_Seagame(BTL)" xfId="7861"/>
    <cellStyle name="T_Sheet1" xfId="7862"/>
    <cellStyle name="T_Sheet1_1" xfId="7863"/>
    <cellStyle name="T_Sheet1_Bieu bang TLP 2016 huyện Lộc Hà 2" xfId="7864"/>
    <cellStyle name="T_Sheet1_Book1" xfId="7865"/>
    <cellStyle name="T_Sheet1_Budget schedule 1H08_Acc dept" xfId="7866"/>
    <cellStyle name="T_Sheet1_Budget schedule 1H08_Acc dept_Bieu bang TLP 2016 huyện Lộc Hà 2" xfId="7867"/>
    <cellStyle name="T_Sheet1_Budget schedule 1H08_Acc dept_PL bien phap cong trinh 22.9.2016" xfId="7868"/>
    <cellStyle name="T_Sheet1_Budget schedule 1H08_Acc dept_TLP 2016 sửa lại gui STC 21.9.2016" xfId="7869"/>
    <cellStyle name="T_Sheet1_Phu luc cong dau kenh TP Ha Tinh - trinh UBND tinh" xfId="7870"/>
    <cellStyle name="T_Sheet1_PL bien phap cong trinh 22.9.2016" xfId="7871"/>
    <cellStyle name="T_Sheet1_Purchase moi - 090504" xfId="7872"/>
    <cellStyle name="T_Sheet1_Purchase moi - 090504_Bieu bang TLP 2016 huyện Lộc Hà 2" xfId="7873"/>
    <cellStyle name="T_Sheet1_Purchase moi - 090504_PL bien phap cong trinh 22.9.2016" xfId="7874"/>
    <cellStyle name="T_Sheet1_Purchase moi - 090504_TLP 2016 sửa lại gui STC 21.9.2016" xfId="7875"/>
    <cellStyle name="T_Sheet1_ra soat phan cap 1 (cuoi in ra)" xfId="7876"/>
    <cellStyle name="T_Sheet1_Report preparation" xfId="7877"/>
    <cellStyle name="T_Sheet1_Report preparation_Bieu bang TLP 2016 huyện Lộc Hà 2" xfId="7878"/>
    <cellStyle name="T_Sheet1_Report preparation_PL bien phap cong trinh 22.9.2016" xfId="7879"/>
    <cellStyle name="T_Sheet1_Report preparation_TLP 2016 sửa lại gui STC 21.9.2016" xfId="7880"/>
    <cellStyle name="T_Sheet1_TLP 2016 sửa lại gui STC 21.9.2016" xfId="7881"/>
    <cellStyle name="T_Sheet1_ton kho moi tuan 22" xfId="7882"/>
    <cellStyle name="T_Sheet1_ton kho moi tuan 22_Analysis Transport" xfId="7883"/>
    <cellStyle name="T_Sheet1_ton kho moi tuan 22_Analysis Transport_Bieu bang TLP 2016 huyện Lộc Hà 2" xfId="7884"/>
    <cellStyle name="T_Sheet1_ton kho moi tuan 22_Analysis Transport_PL bien phap cong trinh 22.9.2016" xfId="7885"/>
    <cellStyle name="T_Sheet1_ton kho moi tuan 22_Analysis Transport_TLP 2016 sửa lại gui STC 21.9.2016" xfId="7886"/>
    <cellStyle name="T_Sheet1_ton kho moi tuan 22_Bieu bang TLP 2016 huyện Lộc Hà 2" xfId="7887"/>
    <cellStyle name="T_Sheet1_ton kho moi tuan 22_Calculate Plan 2008" xfId="7888"/>
    <cellStyle name="T_Sheet1_ton kho moi tuan 22_Calculate Plan 2008_Bieu bang TLP 2016 huyện Lộc Hà 2" xfId="7889"/>
    <cellStyle name="T_Sheet1_ton kho moi tuan 22_Calculate Plan 2008_PL bien phap cong trinh 22.9.2016" xfId="7890"/>
    <cellStyle name="T_Sheet1_ton kho moi tuan 22_Calculate Plan 2008_TLP 2016 sửa lại gui STC 21.9.2016" xfId="7891"/>
    <cellStyle name="T_Sheet1_ton kho moi tuan 22_PL bien phap cong trinh 22.9.2016" xfId="7892"/>
    <cellStyle name="T_Sheet1_ton kho moi tuan 22_Purchase moi - 090504" xfId="7893"/>
    <cellStyle name="T_Sheet1_ton kho moi tuan 22_Purchase moi - 090504_Bieu bang TLP 2016 huyện Lộc Hà 2" xfId="7894"/>
    <cellStyle name="T_Sheet1_ton kho moi tuan 22_Purchase moi - 090504_PL bien phap cong trinh 22.9.2016" xfId="7895"/>
    <cellStyle name="T_Sheet1_ton kho moi tuan 22_Purchase moi - 090504_TLP 2016 sửa lại gui STC 21.9.2016" xfId="7896"/>
    <cellStyle name="T_Sheet1_ton kho moi tuan 22_Sale result 2008" xfId="7897"/>
    <cellStyle name="T_Sheet1_ton kho moi tuan 22_Sale result 2008_Bieu bang TLP 2016 huyện Lộc Hà 2" xfId="7898"/>
    <cellStyle name="T_Sheet1_ton kho moi tuan 22_Sale result 2008_PL bien phap cong trinh 22.9.2016" xfId="7899"/>
    <cellStyle name="T_Sheet1_ton kho moi tuan 22_Sale result 2008_TLP 2016 sửa lại gui STC 21.9.2016" xfId="7900"/>
    <cellStyle name="T_Sheet1_ton kho moi tuan 22_TLP 2016 sửa lại gui STC 21.9.2016" xfId="7901"/>
    <cellStyle name="T_So GTVT" xfId="7902"/>
    <cellStyle name="T_So GTVT_131114- Bieu giao du toan CTMTQG 2014 giao" xfId="7903"/>
    <cellStyle name="T_So GTVT_CQ XAC DINH MAT BANG 2016 (Quảng Trị)" xfId="7904"/>
    <cellStyle name="T_So GTVT_CQ XAC DINH MAT BANG 2016 Thanh Hoa" xfId="7905"/>
    <cellStyle name="T_So lieu co ban" xfId="7906"/>
    <cellStyle name="T_So lieu co ban_1. DU TOAN CHI 2014_KHOI QH-PX (duthao).10.10" xfId="7907"/>
    <cellStyle name="T_So lieu co ban_1. DU TOAN CHI 2014_KHOI QH-PX (duthao).10.10_Thành phố-Nhu cau CCTL 2016" xfId="7908"/>
    <cellStyle name="T_So lieu co ban_1. DU TOAN CHI 2014_KHOI QH-PX (duthao).9.10(hop LC)-sua" xfId="7909"/>
    <cellStyle name="T_So lieu co ban_1. DU TOAN CHI 2014_KHOI QH-PX (duthao).9.10(hop LC)-sua_Thành phố-Nhu cau CCTL 2016" xfId="7910"/>
    <cellStyle name="T_So lieu co ban_Thành phố-Nhu cau CCTL 2016" xfId="7911"/>
    <cellStyle name="T_sua chua cham trung bay  mien Bac" xfId="7912"/>
    <cellStyle name="T_sua chua cham trung bay  mien Bac_Bieu bang TLP 2016 huyện Lộc Hà 2" xfId="7913"/>
    <cellStyle name="T_sua chua cham trung bay  mien Bac_Budget schedule 1H08_Acc dept" xfId="7914"/>
    <cellStyle name="T_sua chua cham trung bay  mien Bac_Budget schedule 1H08_Acc dept_Bieu bang TLP 2016 huyện Lộc Hà 2" xfId="7915"/>
    <cellStyle name="T_sua chua cham trung bay  mien Bac_Budget schedule 1H08_Acc dept_PL bien phap cong trinh 22.9.2016" xfId="7916"/>
    <cellStyle name="T_sua chua cham trung bay  mien Bac_Budget schedule 1H08_Acc dept_TLP 2016 sửa lại gui STC 21.9.2016" xfId="7917"/>
    <cellStyle name="T_sua chua cham trung bay  mien Bac_PL bien phap cong trinh 22.9.2016" xfId="7918"/>
    <cellStyle name="T_sua chua cham trung bay  mien Bac_Purchase moi - 090504" xfId="7919"/>
    <cellStyle name="T_sua chua cham trung bay  mien Bac_Purchase moi - 090504_Bieu bang TLP 2016 huyện Lộc Hà 2" xfId="7920"/>
    <cellStyle name="T_sua chua cham trung bay  mien Bac_Purchase moi - 090504_PL bien phap cong trinh 22.9.2016" xfId="7921"/>
    <cellStyle name="T_sua chua cham trung bay  mien Bac_Purchase moi - 090504_TLP 2016 sửa lại gui STC 21.9.2016" xfId="7922"/>
    <cellStyle name="T_sua chua cham trung bay  mien Bac_ra soat phan cap 1 (cuoi in ra)" xfId="7923"/>
    <cellStyle name="T_sua chua cham trung bay  mien Bac_Report preparation" xfId="7924"/>
    <cellStyle name="T_sua chua cham trung bay  mien Bac_Report preparation_Bieu bang TLP 2016 huyện Lộc Hà 2" xfId="7925"/>
    <cellStyle name="T_sua chua cham trung bay  mien Bac_Report preparation_PL bien phap cong trinh 22.9.2016" xfId="7926"/>
    <cellStyle name="T_sua chua cham trung bay  mien Bac_Report preparation_TLP 2016 sửa lại gui STC 21.9.2016" xfId="7927"/>
    <cellStyle name="T_sua chua cham trung bay  mien Bac_TLP 2016 sửa lại gui STC 21.9.2016" xfId="7928"/>
    <cellStyle name="T_T.Toan KL-blang" xfId="7929"/>
    <cellStyle name="T_TABMIS 16.12.10" xfId="7930"/>
    <cellStyle name="T_TABMIS 16.12.10_Thành phố-Nhu cau CCTL 2016" xfId="7931"/>
    <cellStyle name="T_TABMIS chuyen nguon" xfId="7932"/>
    <cellStyle name="T_TABMIS chuyen nguon_Thành phố-Nhu cau CCTL 2016" xfId="7933"/>
    <cellStyle name="T_Taichinh_DoSon_PAChon" xfId="7934"/>
    <cellStyle name="T_Taichinh_QuangYen_21Jan_2010_PAChon" xfId="7935"/>
    <cellStyle name="T_TAM UNG 2010 (31.12.2010) Q IN BC" xfId="7936"/>
    <cellStyle name="T_TAM UNG 2010 (31.12.2010) Q IN BC_Thành phố-Nhu cau CCTL 2016" xfId="7937"/>
    <cellStyle name="T_Tang 09-010" xfId="7938"/>
    <cellStyle name="T_Tang 09-010_T-Bao cao chi 6 thang" xfId="7939"/>
    <cellStyle name="T_Tang 09-010_T-Bao cao chi 6 thang 2" xfId="7940"/>
    <cellStyle name="T_TBA 180kVA 35-0.4kV 2006 TT 16" xfId="7941"/>
    <cellStyle name="T_TBA 560kVA" xfId="7942"/>
    <cellStyle name="T_T-Bao cao chi 6 thang" xfId="7943"/>
    <cellStyle name="T_T-Bao cao chi 6 thang 2" xfId="7944"/>
    <cellStyle name="T_TDT + duong(8-5-07)" xfId="7945"/>
    <cellStyle name="T_TDT + duong(8-5-07)_131114- Bieu giao du toan CTMTQG 2014 giao" xfId="7946"/>
    <cellStyle name="T_TDT + duong(8-5-07)_CQ XAC DINH MAT BANG 2016 (Quảng Trị)" xfId="7947"/>
    <cellStyle name="T_TDT + duong(8-5-07)_CQ XAC DINH MAT BANG 2016 Thanh Hoa" xfId="7948"/>
    <cellStyle name="T_TDT 3 xa VA chinh thuc" xfId="7949"/>
    <cellStyle name="T_TDT 3 xa VA chinh thuc 2" xfId="7950"/>
    <cellStyle name="T_TDT 3 xa VA chinh thuc_TONG HOP QUYET TOAN THANH PHO 2013" xfId="7951"/>
    <cellStyle name="T_TDT dieu chinh4.08 (GP-ST)" xfId="7952"/>
    <cellStyle name="T_T-G Nội Huyện2010" xfId="7953"/>
    <cellStyle name="T_T-G Nội Huyện2010_T-Bao cao chi 6 thang" xfId="7954"/>
    <cellStyle name="T_T-G Nội Huyện2010_T-Bao cao chi 6 thang 2" xfId="7955"/>
    <cellStyle name="T_TGiam 2011-2012" xfId="7956"/>
    <cellStyle name="T_TGiam 2011-2012_T-Bao cao chi 6 thang" xfId="7957"/>
    <cellStyle name="T_TGiam 2011-2012_T-Bao cao chi 6 thang 2" xfId="7958"/>
    <cellStyle name="T_TH BHXH 2015" xfId="7959"/>
    <cellStyle name="T_TH chenh lech Quy Luong 2014 (Phuc)" xfId="7960"/>
    <cellStyle name="T_TH chenh lech Quy Luong 2014 (Phuc)_BHYT nguoi ngheo" xfId="7961"/>
    <cellStyle name="T_TH chenh lech Quy Luong 2014 (Phuc)_bo sung du toan  hong linh" xfId="7962"/>
    <cellStyle name="T_TH chenh lech Quy Luong 2014 (Phuc)_DT 2015 (chinh thuc)" xfId="7963"/>
    <cellStyle name="T_TH chenh lech Quy Luong 2014 (Phuc)_TH BHXH 2015" xfId="7964"/>
    <cellStyle name="T_TH KP khac phuc bao so 5 - 2007" xfId="7965"/>
    <cellStyle name="T_tham tra" xfId="7966"/>
    <cellStyle name="T_tham tra_Thành phố-Nhu cau CCTL 2016" xfId="7967"/>
    <cellStyle name="T_tham_tra_du_toan" xfId="7968"/>
    <cellStyle name="T_tham_tra_du_toan_131114- Bieu giao du toan CTMTQG 2014 giao" xfId="7969"/>
    <cellStyle name="T_tham_tra_du_toan_CQ XAC DINH MAT BANG 2016 (Quảng Trị)" xfId="7970"/>
    <cellStyle name="T_tham_tra_du_toan_CQ XAC DINH MAT BANG 2016 Thanh Hoa" xfId="7971"/>
    <cellStyle name="T_Thành phố-Nhu cau CCTL 2016" xfId="7972"/>
    <cellStyle name="T_thanh toan cau KC (dot6)" xfId="7973"/>
    <cellStyle name="T_thanh toan cau tran (dot 5)-" xfId="7974"/>
    <cellStyle name="T_thanh toan cau tran (dot 5)-_thanh toan cau tran (dot 7)-" xfId="7975"/>
    <cellStyle name="T_thanh toan cau tran (dot 5)-_thanh_toan_cau_tran_dot_12" xfId="7976"/>
    <cellStyle name="T_thanh toan cau tran (dot 5)-_thanh_toandot_14" xfId="7977"/>
    <cellStyle name="T_thanh toan cau tran (dot 7)-" xfId="7978"/>
    <cellStyle name="T_thanh toan tbi TG1+2+T18-dot 1" xfId="7979"/>
    <cellStyle name="T_thanh_toan_cau_tran_dot_12" xfId="7980"/>
    <cellStyle name="T_thanh_toandot_14" xfId="7981"/>
    <cellStyle name="T_Theo doi NT" xfId="7982"/>
    <cellStyle name="T_Theo doi thang 1.2007" xfId="7983"/>
    <cellStyle name="T_Theo doi thang 1.2007_Bieu bang TLP 2016 huyện Lộc Hà 2" xfId="7984"/>
    <cellStyle name="T_Theo doi thang 1.2007_HEAD ORDER FOR MARCH- CONFIRMED&amp;Calculation" xfId="7985"/>
    <cellStyle name="T_Theo doi thang 1.2007_HEAD ORDER FOR MARCH- CONFIRMED&amp;Calculation_Bieu bang TLP 2016 huyện Lộc Hà 2" xfId="7986"/>
    <cellStyle name="T_Theo doi thang 1.2007_HEAD ORDER FOR MARCH- CONFIRMED&amp;Calculation_PL bien phap cong trinh 22.9.2016" xfId="7987"/>
    <cellStyle name="T_Theo doi thang 1.2007_HEAD ORDER FOR MARCH- CONFIRMED&amp;Calculation_TLP 2016 sửa lại gui STC 21.9.2016" xfId="7988"/>
    <cellStyle name="T_Theo doi thang 1.2007_HEAD ORDER FOR MARCH- CONFIRMEDCalculation_Tuan B" xfId="7989"/>
    <cellStyle name="T_Theo doi thang 1.2007_HEAD ORDER FOR MARCH- CONFIRMEDCalculation_Tuan B_Bieu bang TLP 2016 huyện Lộc Hà 2" xfId="7990"/>
    <cellStyle name="T_Theo doi thang 1.2007_HEAD ORDER FOR MARCH- CONFIRMEDCalculation_Tuan B_PL bien phap cong trinh 22.9.2016" xfId="7991"/>
    <cellStyle name="T_Theo doi thang 1.2007_HEAD ORDER FOR MARCH- CONFIRMEDCalculation_Tuan B_TLP 2016 sửa lại gui STC 21.9.2016" xfId="7992"/>
    <cellStyle name="T_Theo doi thang 1.2007_PL bien phap cong trinh 22.9.2016" xfId="7993"/>
    <cellStyle name="T_Theo doi thang 1.2007_TLP 2016 sửa lại gui STC 21.9.2016" xfId="7994"/>
    <cellStyle name="T_Thiet bi" xfId="7995"/>
    <cellStyle name="T_Thiet bi_131114- Bieu giao du toan CTMTQG 2014 giao" xfId="7996"/>
    <cellStyle name="T_Thiet bi_CQ XAC DINH MAT BANG 2016 (Quảng Trị)" xfId="7997"/>
    <cellStyle name="T_Thiet bi_CQ XAC DINH MAT BANG 2016 Thanh Hoa" xfId="7998"/>
    <cellStyle name="T_Thong ke" xfId="7999"/>
    <cellStyle name="T_Thong ke TDTKKT - Nam 2005" xfId="8000"/>
    <cellStyle name="T_Thong ke_Bang Gia" xfId="8001"/>
    <cellStyle name="T_Thong ke_Book1" xfId="8002"/>
    <cellStyle name="T_Thong ke_KLNMD" xfId="8003"/>
    <cellStyle name="T_THONG KEDAT DAI HAI QUY" xfId="8004"/>
    <cellStyle name="T_Thu chi" xfId="8005"/>
    <cellStyle name="T_THU NS den 21.12.2014" xfId="8006"/>
    <cellStyle name="T_tien2004" xfId="8007"/>
    <cellStyle name="T_tien2004 2" xfId="8008"/>
    <cellStyle name="T_tien2004_Bang Gia" xfId="8009"/>
    <cellStyle name="T_tien2004_Book1" xfId="8010"/>
    <cellStyle name="T_tien2004_KLNMD" xfId="8011"/>
    <cellStyle name="T_tien2004_Phụ luc goi 5" xfId="8012"/>
    <cellStyle name="T_tien2004_TONG HOP QUYET TOAN THANH PHO 2013" xfId="8013"/>
    <cellStyle name="T_Tieudong" xfId="8014"/>
    <cellStyle name="T_Tinh KLHC goi 1" xfId="8015"/>
    <cellStyle name="T_TK gop von  92090030013-New" xfId="8016"/>
    <cellStyle name="T_TK gop von  92090030013-New_bao cao chi xdcb 6 thang dau nam" xfId="8017"/>
    <cellStyle name="T_TK gop von  92090030013-New_T-Bao cao chi 6 thang" xfId="8018"/>
    <cellStyle name="T_TK gop von  92090030013-New_T-Bao cao chi 6 thang 2" xfId="8019"/>
    <cellStyle name="T_TK gop von  92090030013-New_TONG HOP QUYET TOAN THANH PHO 2013" xfId="8020"/>
    <cellStyle name="T_TK gop von  92090030013-New_TONG HOP QUYET TOAN THANH PHO 2013 2" xfId="8021"/>
    <cellStyle name="T_TK_HT" xfId="8022"/>
    <cellStyle name="T_TKE-ChoDon-sua" xfId="8023"/>
    <cellStyle name="T_TKE-ChoDon-sua 2" xfId="8024"/>
    <cellStyle name="T_TKE-ChoDon-sua_TONG HOP QUYET TOAN THANH PHO 2013" xfId="8025"/>
    <cellStyle name="T_TLP 2016 sửa lại gui STC 21.9.2016" xfId="8026"/>
    <cellStyle name="T_Tong hop" xfId="8027"/>
    <cellStyle name="T_TONG HOP CAC BIEU MAU DU TOAN 2010" xfId="8028"/>
    <cellStyle name="T_TONG HOP CAC BIEU MAU DU TOAN 2010_Thành phố-Nhu cau CCTL 2016" xfId="8029"/>
    <cellStyle name="T_Tong hop CCTL 2011 - Lam du toan" xfId="8030"/>
    <cellStyle name="T_Tong hop CCTL 2011 - Lam du toan_Thành phố-Nhu cau CCTL 2016" xfId="8031"/>
    <cellStyle name="T_Tong hop chung" xfId="8032"/>
    <cellStyle name="T_Tong hop chung_T-Bao cao chi 6 thang" xfId="8033"/>
    <cellStyle name="T_Tong hop chung_T-Bao cao chi 6 thang 2" xfId="8034"/>
    <cellStyle name="T_TONG HOP QUYET TOAN THANH PHO 2013" xfId="8035"/>
    <cellStyle name="T_TONG HOP QUYET TOAN THANH PHO 2013 2" xfId="8036"/>
    <cellStyle name="T_Tongdutoans" xfId="8037"/>
    <cellStyle name="T_Tongdutoans_Thành phố-Nhu cau CCTL 2016" xfId="8038"/>
    <cellStyle name="T_TongMucDauTu_DongMay 24 Apr 2010" xfId="8039"/>
    <cellStyle name="T_Tuyen (20-6-11 PA 2)" xfId="8040"/>
    <cellStyle name="T_Tuyen (21-7-11)-doan 1" xfId="8041"/>
    <cellStyle name="T_TX200701" xfId="8042"/>
    <cellStyle name="T_TX200701_Bieu bang TLP 2016 huyện Lộc Hà 2" xfId="8043"/>
    <cellStyle name="T_TX200701_PL bien phap cong trinh 22.9.2016" xfId="8044"/>
    <cellStyle name="T_TX200701_TLP 2016 sửa lại gui STC 21.9.2016" xfId="8045"/>
    <cellStyle name="T_Von ngoai nuoc" xfId="8046"/>
    <cellStyle name="T_xuat tuyen Trang An-DTTKe" xfId="8047"/>
    <cellStyle name="T_ÿÿÿÿÿ" xfId="8048"/>
    <cellStyle name="T_ÿÿÿÿÿ_131114- Bieu giao du toan CTMTQG 2014 giao" xfId="8049"/>
    <cellStyle name="T_ÿÿÿÿÿ_Bieu bang TLP 2016 huyện Lộc Hà 2" xfId="8050"/>
    <cellStyle name="T_ÿÿÿÿÿ_CQ XAC DINH MAT BANG 2016 (Quảng Trị)" xfId="8051"/>
    <cellStyle name="T_ÿÿÿÿÿ_CQ XAC DINH MAT BANG 2016 Thanh Hoa" xfId="8052"/>
    <cellStyle name="T_ÿÿÿÿÿ_PL bien phap cong trinh 22.9.2016" xfId="8053"/>
    <cellStyle name="T_ÿÿÿÿÿ_TLP 2016 sửa lại gui STC 21.9.2016" xfId="8054"/>
    <cellStyle name="T_ZCRT11" xfId="8055"/>
    <cellStyle name="T_ZCRT11_Bieu bang TLP 2016 huyện Lộc Hà 2" xfId="8056"/>
    <cellStyle name="T_ZCRT11_PL bien phap cong trinh 22.9.2016" xfId="8057"/>
    <cellStyle name="T_ZCRT11_TLP 2016 sửa lại gui STC 21.9.2016" xfId="8058"/>
    <cellStyle name="T_ZWAT11" xfId="8059"/>
    <cellStyle name="T_ZWAT11_Bieu bang TLP 2016 huyện Lộc Hà 2" xfId="8060"/>
    <cellStyle name="T_ZWAT11_PL bien phap cong trinh 22.9.2016" xfId="8061"/>
    <cellStyle name="T_ZWAT11_TLP 2016 sửa lại gui STC 21.9.2016" xfId="8062"/>
    <cellStyle name="T_" xfId="8063"/>
    <cellStyle name="T__1" xfId="8064"/>
    <cellStyle name="T__1_Thành phố-Nhu cau CCTL 2016" xfId="8065"/>
    <cellStyle name="T__BAO CAO 13 THANG2010 (THEO NGUON)1502" xfId="8066"/>
    <cellStyle name="T__BAO CAO 13 THANG2010 (THEO NGUON)1502_Thành phố-Nhu cau CCTL 2016" xfId="8067"/>
    <cellStyle name="T__TABMIS chuyen nguon" xfId="8068"/>
    <cellStyle name="T__TABMIS chuyen nguon_Thành phố-Nhu cau CCTL 2016" xfId="8069"/>
    <cellStyle name="T__TAM UNG 2010 (31.12.2010) Q IN BC" xfId="8070"/>
    <cellStyle name="T__TAM UNG 2010 (31.12.2010) Q IN BC_Thành phố-Nhu cau CCTL 2016" xfId="8071"/>
    <cellStyle name="T__Thành phố-Nhu cau CCTL 2016" xfId="8072"/>
    <cellStyle name="T__" xfId="8073"/>
    <cellStyle name="T___Thành phố-Nhu cau CCTL 2016" xfId="8074"/>
    <cellStyle name="t1" xfId="8075"/>
    <cellStyle name="tde" xfId="8076"/>
    <cellStyle name="Text Indent A" xfId="8077"/>
    <cellStyle name="Text Indent B" xfId="8078"/>
    <cellStyle name="Text Indent B 2" xfId="8079"/>
    <cellStyle name="Text Indent B 3" xfId="8080"/>
    <cellStyle name="Text Indent B 4" xfId="8081"/>
    <cellStyle name="Text Indent B 5" xfId="8082"/>
    <cellStyle name="Text Indent B 6" xfId="8083"/>
    <cellStyle name="Text Indent B 7" xfId="8084"/>
    <cellStyle name="Text Indent B_Bien ban" xfId="8085"/>
    <cellStyle name="Text Indent C" xfId="8086"/>
    <cellStyle name="Text Indent C 2" xfId="8087"/>
    <cellStyle name="Text Indent C 3" xfId="8088"/>
    <cellStyle name="Text Indent C_Thành phố-Nhu cau CCTL 2016" xfId="8089"/>
    <cellStyle name="th" xfId="8090"/>
    <cellStyle name="th 2" xfId="8091"/>
    <cellStyle name="th_Bieu bang TLP 2016 huyện Lộc Hà 2" xfId="8092"/>
    <cellStyle name="than" xfId="8093"/>
    <cellStyle name="Thanh" xfId="8094"/>
    <cellStyle name="Thanh 2" xfId="8095"/>
    <cellStyle name="þ_x001d_ð" xfId="8096"/>
    <cellStyle name="þ_x001d_ð¤_x000c_¯" xfId="8097"/>
    <cellStyle name="þ_x001d_ð¤_x000c_¯þ_x0014__x000a_¨þU_x0001_À_x0004_ _x0015__x000f__x0001__x0001_" xfId="8098"/>
    <cellStyle name="þ_x001d_ð¤_x000c_¯þ_x0014__x000d_" xfId="8099"/>
    <cellStyle name="þ_x001d_ð¤_x000c_¯þ_x0014__x000d_¨þU_x0001_À_x0004_ " xfId="8100"/>
    <cellStyle name="þ_x001d_ð¤_x000c_¯þ_x0014__x000d_¨þU_x0001_À_x0004_ _x0015__x000f__x0001__x0001_" xfId="8101"/>
    <cellStyle name="þ_x001d_ð·" xfId="8102"/>
    <cellStyle name="þ_x001d_ð·_x000c_" xfId="8103"/>
    <cellStyle name="þ_x001d_ð·_x000c_æ" xfId="8104"/>
    <cellStyle name="þ_x001d_ð·_x000c_æ 2" xfId="8105"/>
    <cellStyle name="þ_x001d_ð·_x000c_æþ'_x000a_ßþU" xfId="8106"/>
    <cellStyle name="þ_x001d_ð·_x000c_æþ'_x000a_ßþU_x0001_Ø" xfId="8107"/>
    <cellStyle name="þ_x001d_ð·_x000c_æþ'_x000a_ßþU_x0001_Ø_x0005_ü_x0014__x0007__x0001__x0001_" xfId="8108"/>
    <cellStyle name="þ_x001d_ð·_x000c_æþ'_x000d_ßþU" xfId="8109"/>
    <cellStyle name="þ_x001d_ð·_x000c_æþ'_x000d_ßþU_x0001_" xfId="8110"/>
    <cellStyle name="þ_x001d_ð·_x000c_æþ'_x000d_ßþU 2" xfId="8111"/>
    <cellStyle name="þ_x001d_ð·_x000c_æþ'_x000d_ßþU_x0001_ 2" xfId="8112"/>
    <cellStyle name="þ_x001d_ð·_x000c_æþ'_x000d_ßþU 3" xfId="8113"/>
    <cellStyle name="þ_x001d_ð·_x000c_æþ'_x000d_ßþU_x0001_ 3" xfId="8114"/>
    <cellStyle name="þ_x001d_ð·_x000c_æþ'_x000d_ßþU_TONG HOP QUYET TOAN THANH PHO 2013" xfId="8115"/>
    <cellStyle name="þ_x001d_ð·_x000c_æþ'_x000d_ßþU_x0001__TONG HOP QUYET TOAN THANH PHO 2013" xfId="8116"/>
    <cellStyle name="þ_x001d_ð·_x000c_æþ'_x000d_ßþU_x0001_Ø" xfId="8117"/>
    <cellStyle name="þ_x001d_ð·_x000c_æþ'_x000d_ßþU_x0001_Ø_x0005_" xfId="8118"/>
    <cellStyle name="þ_x001d_ð·_x000c_æþ'_x000d_ßþU_x0001_Ø 2" xfId="8119"/>
    <cellStyle name="þ_x001d_ð·_x000c_æþ'_x000d_ßþU_x0001_Ø_x0005_ 2" xfId="8120"/>
    <cellStyle name="þ_x001d_ð·_x000c_æþ'_x000d_ßþU_x0001_Ø 3" xfId="8121"/>
    <cellStyle name="þ_x001d_ð·_x000c_æþ'_x000d_ßþU_x0001_Ø_x0005_ 3" xfId="8122"/>
    <cellStyle name="þ_x001d_ð·_x000c_æþ'_x000d_ßþU_x0001_Ø_TONG HOP QUYET TOAN THANH PHO 2013" xfId="8123"/>
    <cellStyle name="þ_x001d_ð·_x000c_æþ'_x000d_ßþU_x0001_Ø_x0005__TONG HOP QUYET TOAN THANH PHO 2013" xfId="8124"/>
    <cellStyle name="þ_x001d_ð·_x000c_æþ'_x000d_ßþU_x0001_Ø_x0005_ü_x0014__x0007__x0001__x0001_" xfId="8125"/>
    <cellStyle name="þ_x001d_ðÇ%Uý—&amp;Hý9_x0008_Ÿ s_x000a__x0007__x0001__x0001_" xfId="8126"/>
    <cellStyle name="þ_x001d_ðÇ%Uý—&amp;Hý9_x0008_Ÿ s_x000a__x0007__x0001__x0001_ 2" xfId="8127"/>
    <cellStyle name="þ_x001d_ðK_x000c_Fý" xfId="8128"/>
    <cellStyle name="þ_x001d_ðK_x000c_Fý_x001b__x000a_9ýU_x0001_Ð_x0008_¦)_x0007__x0001__x0001_" xfId="8129"/>
    <cellStyle name="þ_x001d_ðK_x000c_Fý_x001b__x000d_9ýU_x0001_Ð_x0008_¦)_x0007__x0001__x0001_" xfId="8130"/>
    <cellStyle name="thu" xfId="8131"/>
    <cellStyle name="thuong-10" xfId="8132"/>
    <cellStyle name="thuong-10 2" xfId="8133"/>
    <cellStyle name="thuong-10 2 2" xfId="8134"/>
    <cellStyle name="thuong-10 3" xfId="8135"/>
    <cellStyle name="thuong-10 3 2" xfId="8136"/>
    <cellStyle name="thuong-10 4" xfId="8137"/>
    <cellStyle name="thuong-10 4 2" xfId="8138"/>
    <cellStyle name="thuong-10 5" xfId="8139"/>
    <cellStyle name="thuong-11" xfId="8140"/>
    <cellStyle name="Thuyet minh" xfId="8141"/>
    <cellStyle name="Tiªu ®Ì" xfId="8142"/>
    <cellStyle name="Tien VN" xfId="8143"/>
    <cellStyle name="Tien1" xfId="8144"/>
    <cellStyle name="Tien1 2" xfId="8145"/>
    <cellStyle name="Tien1 2 2" xfId="8146"/>
    <cellStyle name="Tien1 3" xfId="8147"/>
    <cellStyle name="Tien1 3 2" xfId="8148"/>
    <cellStyle name="Tien1 4" xfId="8149"/>
    <cellStyle name="Tien1 4 2" xfId="8150"/>
    <cellStyle name="Tien1 5" xfId="8151"/>
    <cellStyle name="Tiêu ??" xfId="8152"/>
    <cellStyle name="Tiêu đề" xfId="8153"/>
    <cellStyle name="Tieu_de_2" xfId="8154"/>
    <cellStyle name="Times New Roman" xfId="8155"/>
    <cellStyle name="Tính toán" xfId="8156"/>
    <cellStyle name="TiÓu môc" xfId="8157"/>
    <cellStyle name="TiÓu môc 2" xfId="8158"/>
    <cellStyle name="TiÓu môc 2 2" xfId="8159"/>
    <cellStyle name="TiÓu môc 3" xfId="8160"/>
    <cellStyle name="TiÓu môc 3 2" xfId="8161"/>
    <cellStyle name="TiÓu môc 4" xfId="8162"/>
    <cellStyle name="TiÓu môc 4 2" xfId="8163"/>
    <cellStyle name="TiÓu môc 5" xfId="8164"/>
    <cellStyle name="tit1" xfId="8165"/>
    <cellStyle name="tit2" xfId="8166"/>
    <cellStyle name="tit3" xfId="8167"/>
    <cellStyle name="tit4" xfId="8168"/>
    <cellStyle name="Title 2" xfId="8169"/>
    <cellStyle name="Title 3" xfId="8170"/>
    <cellStyle name="Title 4" xfId="8171"/>
    <cellStyle name="Tổng" xfId="8172"/>
    <cellStyle name="Tong so" xfId="8173"/>
    <cellStyle name="tong so 1" xfId="8174"/>
    <cellStyle name="tong so 1 2" xfId="8175"/>
    <cellStyle name="tong so 1 2 2" xfId="8176"/>
    <cellStyle name="tong so 1 3" xfId="8177"/>
    <cellStyle name="tong so 1 3 2" xfId="8178"/>
    <cellStyle name="tong so 1 4" xfId="8179"/>
    <cellStyle name="tong so 1 4 2" xfId="8180"/>
    <cellStyle name="tong so 1 5" xfId="8181"/>
    <cellStyle name="Tong so_Thành phố-Nhu cau CCTL 2016" xfId="8182"/>
    <cellStyle name="Tongcong" xfId="8183"/>
    <cellStyle name="Tongcong 2" xfId="8184"/>
    <cellStyle name="Tongcong 3" xfId="8185"/>
    <cellStyle name="Tốt" xfId="8186"/>
    <cellStyle name="Total 2" xfId="8187"/>
    <cellStyle name="Total 2 2" xfId="8188"/>
    <cellStyle name="Total 2 2 2" xfId="8189"/>
    <cellStyle name="Total 3" xfId="8190"/>
    <cellStyle name="Total 4" xfId="8191"/>
    <cellStyle name="trang" xfId="8192"/>
    <cellStyle name="trung" xfId="8193"/>
    <cellStyle name="trung 2" xfId="8194"/>
    <cellStyle name="trung 2 2" xfId="8195"/>
    <cellStyle name="trung 3" xfId="8196"/>
    <cellStyle name="trung 3 2" xfId="8197"/>
    <cellStyle name="trung 4" xfId="8198"/>
    <cellStyle name="trung 4 2" xfId="8199"/>
    <cellStyle name="trung 5" xfId="8200"/>
    <cellStyle name="Trung tính" xfId="8201"/>
    <cellStyle name="ts" xfId="8202"/>
    <cellStyle name="tt1" xfId="8203"/>
    <cellStyle name="Tusental (0)_pldt" xfId="8204"/>
    <cellStyle name="Tusental_pldt" xfId="8205"/>
    <cellStyle name="ux_3_¼­¿ï-¾È»ê" xfId="8206"/>
    <cellStyle name="V?n b?n C?nh báo" xfId="8207"/>
    <cellStyle name="V?n b?n Gi?i thích" xfId="8208"/>
    <cellStyle name="Valuta (0)_CALPREZZ" xfId="8209"/>
    <cellStyle name="Valuta_ PESO ELETTR." xfId="8210"/>
    <cellStyle name="Văn bản Cảnh báo" xfId="8211"/>
    <cellStyle name="Văn bản Giải thích" xfId="8212"/>
    <cellStyle name="VANG1" xfId="8213"/>
    <cellStyle name="viet" xfId="8214"/>
    <cellStyle name="viet 2" xfId="8215"/>
    <cellStyle name="Viet Nam" xfId="8216"/>
    <cellStyle name="Viet Nam 2" xfId="8217"/>
    <cellStyle name="viet_Bieu bang TLP 2016 huyện Lộc Hà 2" xfId="8218"/>
    <cellStyle name="viet2" xfId="8219"/>
    <cellStyle name="viet2 2" xfId="8220"/>
    <cellStyle name="viet2_Bieu bang TLP 2016 huyện Lộc Hà 2" xfId="8221"/>
    <cellStyle name="Vietnam 1" xfId="8222"/>
    <cellStyle name="VLB-GTKÕ" xfId="8223"/>
    <cellStyle name="VN new romanNormal" xfId="8224"/>
    <cellStyle name="Vn Time 13" xfId="8225"/>
    <cellStyle name="Vn Time 13 2" xfId="8226"/>
    <cellStyle name="Vn Time 14" xfId="8227"/>
    <cellStyle name="Vn Time 14 2" xfId="8228"/>
    <cellStyle name="Vn Time 14 3" xfId="8229"/>
    <cellStyle name="Vn Time 14_Thành phố-Nhu cau CCTL 2016" xfId="8230"/>
    <cellStyle name="VN time new roman" xfId="8231"/>
    <cellStyle name="vn_time" xfId="8232"/>
    <cellStyle name="vnbo" xfId="8233"/>
    <cellStyle name="vnbo 2" xfId="8234"/>
    <cellStyle name="vnbo 3" xfId="8235"/>
    <cellStyle name="vnbo_Thành phố-Nhu cau CCTL 2016" xfId="8236"/>
    <cellStyle name="vnhead1" xfId="8237"/>
    <cellStyle name="vnhead1 2" xfId="8238"/>
    <cellStyle name="vnhead1 3" xfId="8239"/>
    <cellStyle name="vnhead1_Thành phố-Nhu cau CCTL 2016" xfId="8240"/>
    <cellStyle name="vnhead2" xfId="8241"/>
    <cellStyle name="vnhead2 2" xfId="8242"/>
    <cellStyle name="vnhead2 3" xfId="8243"/>
    <cellStyle name="vnhead2_Thành phố-Nhu cau CCTL 2016" xfId="8244"/>
    <cellStyle name="vnhead3" xfId="8245"/>
    <cellStyle name="vnhead3 2" xfId="8246"/>
    <cellStyle name="vnhead4" xfId="8247"/>
    <cellStyle name="VNlucida sans" xfId="8248"/>
    <cellStyle name="vntxt1" xfId="8249"/>
    <cellStyle name="vntxt1 2" xfId="8250"/>
    <cellStyle name="vntxt2" xfId="8251"/>
    <cellStyle name="W?hrung [0]_35ERI8T2gbIEMixb4v26icuOo" xfId="8252"/>
    <cellStyle name="W?hrung_35ERI8T2gbIEMixb4v26icuOo" xfId="8253"/>
    <cellStyle name="Währung [0]_68574_Materialbedarfsliste" xfId="8254"/>
    <cellStyle name="Währung_68574_Materialbedarfsliste" xfId="8255"/>
    <cellStyle name="Walutowy [0]_Invoices2001Slovakia" xfId="8256"/>
    <cellStyle name="Walutowy_Invoices2001Slovakia" xfId="8257"/>
    <cellStyle name="Warning Text 2" xfId="8258"/>
    <cellStyle name="Warning Text 3" xfId="8259"/>
    <cellStyle name="Warning Text 4" xfId="8260"/>
    <cellStyle name="Worksheet" xfId="8261"/>
    <cellStyle name="Worksheet 2" xfId="8262"/>
    <cellStyle name="wrap" xfId="8263"/>
    <cellStyle name="Wไhrung [0]_35ERI8T2gbIEMixb4v26icuOo" xfId="8264"/>
    <cellStyle name="Wไhrung_35ERI8T2gbIEMixb4v26icuOo" xfId="8265"/>
    <cellStyle name="W臧rung [0]_Compiling Utility Macross" xfId="8266"/>
    <cellStyle name="W臧rung_Compiling Utility Macrosc" xfId="8267"/>
    <cellStyle name="X?u" xfId="8268"/>
    <cellStyle name="xan1" xfId="8269"/>
    <cellStyle name="xan1 2" xfId="8270"/>
    <cellStyle name="xan1 3" xfId="8271"/>
    <cellStyle name="Xấu" xfId="8272"/>
    <cellStyle name="xuan" xfId="8273"/>
    <cellStyle name="y" xfId="8274"/>
    <cellStyle name="Ý kh¸c_B¶ng 1 (2)" xfId="8275"/>
    <cellStyle name="ハイパーリンク_HVN JU 2003 NIGURI (Actual base plan) 030804 (2) (3)" xfId="8276"/>
    <cellStyle name="ﾓｰﾀｰｽﾎﾟｰﾂｶﾚﾝﾀﾞｰ" xfId="8277"/>
    <cellStyle name="เครื่องหมายจุลภาค [0]_Book2" xfId="8278"/>
    <cellStyle name="เครื่องหมายจุลภาค_Book2" xfId="8279"/>
    <cellStyle name="เครื่องหมายสกุลเงิน [0]_ATTACH SHEET" xfId="8280"/>
    <cellStyle name="เครื่องหมายสกุลเงิน_ATTACH SHEET" xfId="8281"/>
    <cellStyle name="เชื่อมโยงหลายมิติ_Sale_report2004" xfId="8282"/>
    <cellStyle name="ตามการเชื่อมโยงหลายมิติ_Sale_report2004" xfId="8283"/>
    <cellStyle name="ปกติ_ATTACH" xfId="8284"/>
    <cellStyle name=" [0.00]_ Att. 1- Cover" xfId="8285"/>
    <cellStyle name="_ Att. 1- Cover" xfId="8286"/>
    <cellStyle name="?_ Att. 1- Cover" xfId="8287"/>
    <cellStyle name="똿뗦먛귟 [0.00]_PRODUCT DETAIL Q1" xfId="8288"/>
    <cellStyle name="똿뗦먛귟_PRODUCT DETAIL Q1" xfId="8289"/>
    <cellStyle name="믅됞 [0.00]_PRODUCT DETAIL Q1" xfId="8290"/>
    <cellStyle name="믅됞_PRODUCT DETAIL Q1" xfId="8291"/>
    <cellStyle name="백분율_††††† " xfId="8292"/>
    <cellStyle name="뷭?_BOOKSHIP" xfId="8293"/>
    <cellStyle name="안건회계법인" xfId="8294"/>
    <cellStyle name="안건회계법인 2" xfId="8295"/>
    <cellStyle name="안건회계법인 3" xfId="8296"/>
    <cellStyle name="안건회계법인_Thành phố-Nhu cau CCTL 2016" xfId="8297"/>
    <cellStyle name="콤맀_Sheet1_총괄표 (수출입) (2)" xfId="8298"/>
    <cellStyle name="콤마 [ - 유형1" xfId="8299"/>
    <cellStyle name="콤마 [ - 유형2" xfId="8300"/>
    <cellStyle name="콤마 [ - 유형3" xfId="8301"/>
    <cellStyle name="콤마 [ - 유형4" xfId="8302"/>
    <cellStyle name="콤마 [ - 유형5" xfId="8303"/>
    <cellStyle name="콤마 [ - 유형6" xfId="8304"/>
    <cellStyle name="콤마 [ - 유형7" xfId="8305"/>
    <cellStyle name="콤마 [ - 유형8" xfId="8306"/>
    <cellStyle name="콤마 [0]_ 비목별 월별기술 " xfId="8307"/>
    <cellStyle name="콤마_ 비목별 월별기술 " xfId="8308"/>
    <cellStyle name="통화 [0]_††††† " xfId="8309"/>
    <cellStyle name="통화_††††† " xfId="8310"/>
    <cellStyle name="표섀_변경(최종)" xfId="8311"/>
    <cellStyle name="표준_ 97년 경영분석(안)" xfId="8312"/>
    <cellStyle name="표줠_Sheet1_1_총괄표 (수출입) (2)" xfId="8313"/>
    <cellStyle name="一般_00Q3902REV.1" xfId="8314"/>
    <cellStyle name="下点線" xfId="8315"/>
    <cellStyle name="千分位[0]_00Q3902REV.1" xfId="8316"/>
    <cellStyle name="千分位_00Q3902REV.1" xfId="8317"/>
    <cellStyle name="均等割付" xfId="8318"/>
    <cellStyle name="寘嬫愗傝 [0.00]_guyan" xfId="8319"/>
    <cellStyle name="寘嬫愗傝_guyan" xfId="8320"/>
    <cellStyle name="常规_GL ACM Master OCT08" xfId="8321"/>
    <cellStyle name="归盒啦_95" xfId="8322"/>
    <cellStyle name="捠壿 [0.00]_guyan" xfId="8323"/>
    <cellStyle name="捠壿_guyan" xfId="8324"/>
    <cellStyle name="昗弨_Fem.Pro" xfId="8325"/>
    <cellStyle name="未定義" xfId="8326"/>
    <cellStyle name="未定義 2" xfId="8327"/>
    <cellStyle name="桁区切り [0.0]" xfId="8328"/>
    <cellStyle name="桁区切り [0.00]_        " xfId="8329"/>
    <cellStyle name="桁区切り_        " xfId="8330"/>
    <cellStyle name="桁蟻唇Ｆ [0.00]_DATA" xfId="8331"/>
    <cellStyle name="桁蟻唇Ｆ_DATA" xfId="8332"/>
    <cellStyle name="標準_(A1)BOQ " xfId="8333"/>
    <cellStyle name="烹拳 [0]_95" xfId="8334"/>
    <cellStyle name="烹拳_95" xfId="8335"/>
    <cellStyle name="脱浦 [0.00]_DATA" xfId="8336"/>
    <cellStyle name="脱浦_DATA" xfId="8337"/>
    <cellStyle name="表示済みのハイパーリンク_HVN JU 2003 NIGURI (Actual base plan) 030804 (2) (3)" xfId="8338"/>
    <cellStyle name="貨幣 [0]_00Q3902REV.1" xfId="8339"/>
    <cellStyle name="貨幣[0]_BRE" xfId="8340"/>
    <cellStyle name="貨幣_00Q3902REV.1" xfId="8341"/>
    <cellStyle name="超連結_Book1" xfId="8342"/>
    <cellStyle name="通貨 [0.00]_030515-2" xfId="8343"/>
    <cellStyle name="通貨_030515-2" xfId="8344"/>
    <cellStyle name="钎霖_4岿角利" xfId="8345"/>
    <cellStyle name="隨後的超連結_Book1" xfId="8346"/>
    <cellStyle name="霓付 [0]_95" xfId="8347"/>
    <cellStyle name="霓付_95" xfId="8348"/>
    <cellStyle name="非表示" xfId="8349"/>
    <cellStyle name="㰐" xfId="83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</xdr:row>
      <xdr:rowOff>19050</xdr:rowOff>
    </xdr:from>
    <xdr:to>
      <xdr:col>1</xdr:col>
      <xdr:colOff>609600</xdr:colOff>
      <xdr:row>2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14325" y="4191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4\SharedDocs\LAN\Ha%20Tay\QuangNinh\NGOCHA\TBGieng\GiengH1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da\news\DOCUME~1\VTDKHO~1.VIN\LOCALS~1\Temp\Rar$DI00.375\ANH\BCDT-05\BANRA\BCDT-05\LE\03-05(KHAITHUE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%20PC/Downloads/Bao%20cao%20hop%20HDND%20ky%20VI,%20lan%2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ia%20giao%20VL%20den%20H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CTHUY-TC-09.dw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2\d\Tuan_829\DThau_CaiLan\469\DT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M%2067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Gia%20VL%20den%20H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lxd2\c\BCNCKT\B_Can\Ba_b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Khoan%20cong%20truong%20Tan%20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Bia "/>
      <sheetName val="th17"/>
      <sheetName val="H17"/>
      <sheetName val="XXXXXXXX"/>
      <sheetName val="XL4Poppy"/>
      <sheetName val="SL"/>
      <sheetName val="dongia (2)"/>
    </sheetNames>
    <sheetDataSet>
      <sheetData sheetId="0" refreshError="1"/>
      <sheetData sheetId="1"/>
      <sheetData sheetId="2"/>
      <sheetData sheetId="3"/>
      <sheetData sheetId="4" refreshError="1"/>
      <sheetData sheetId="5">
        <row r="4">
          <cell r="C4" t="str">
            <v>Delete</v>
          </cell>
        </row>
      </sheetData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 3-05"/>
      <sheetName val="M 67"/>
      <sheetName val="dongia (2)"/>
      <sheetName val="XL4Poppy"/>
      <sheetName val="Gia VL den HT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 doi DT 2020"/>
      <sheetName val="Thu 2020 duoc huong"/>
      <sheetName val="Sheet3"/>
      <sheetName val="Thu 2019 được hưởng"/>
      <sheetName val="DTthu2020"/>
      <sheetName val="DT chi 2020- CAP TX"/>
      <sheetName val="Cando NS CAP TX 2020"/>
      <sheetName val="TH chi xa 2020"/>
      <sheetName val="Thu phương xa 2020"/>
      <sheetName val="Thu phường, xã 2019"/>
      <sheetName val="Số thu phường, xã đến T10-2019"/>
      <sheetName val="DT chi xã 2020"/>
      <sheetName val="DT chi xã 2019"/>
      <sheetName val="Bieu 30"/>
      <sheetName val="DTĐV 2020"/>
      <sheetName val="DTĐV 2019"/>
      <sheetName val="DG UTH chixa"/>
      <sheetName val="CAN TRO CAP"/>
      <sheetName val="Chi xa"/>
      <sheetName val="Sheet7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E20">
            <v>6296579.3260500003</v>
          </cell>
        </row>
        <row r="48">
          <cell r="E48">
            <v>500000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4">
          <cell r="U54">
            <v>205000</v>
          </cell>
        </row>
      </sheetData>
      <sheetData sheetId="12" refreshError="1"/>
      <sheetData sheetId="13" refreshError="1">
        <row r="315">
          <cell r="C315">
            <v>200000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"/>
      <sheetName val="R&amp;P"/>
      <sheetName val="Sheet2"/>
      <sheetName val="Sheet1"/>
      <sheetName val="Detailed for Breakdown"/>
      <sheetName val="Names"/>
      <sheetName val="Tong Hop"/>
      <sheetName val="Phan tich"/>
      <sheetName val="Sheet3"/>
      <sheetName val="XL4Poppy"/>
      <sheetName val="Tong Ho"/>
      <sheetName val="Tong H"/>
      <sheetName val="Tong "/>
      <sheetName val="Tong"/>
      <sheetName val="Ton"/>
      <sheetName val="To"/>
      <sheetName val="T"/>
      <sheetName val=""/>
      <sheetName val="Uchongxo"/>
      <sheetName val="banmatcau"/>
      <sheetName val="damngang"/>
      <sheetName val="mat"/>
      <sheetName val="nen"/>
      <sheetName val="Tonghop"/>
      <sheetName val="damTrong"/>
      <sheetName val="Tamdosan"/>
      <sheetName val="Mo(M2)"/>
      <sheetName val="Mo(M1)"/>
      <sheetName val="klban-qd"/>
      <sheetName val="00000000"/>
      <sheetName val="10000000"/>
      <sheetName val="20000000"/>
      <sheetName val="Congtron"/>
      <sheetName val="Congban"/>
      <sheetName val="KLcongban"/>
      <sheetName val="KLTHcongtron"/>
      <sheetName val="Sheet4"/>
      <sheetName val="Sheet5"/>
      <sheetName val="Sheet6"/>
      <sheetName val="Sheet7"/>
      <sheetName val="LopBTN7cm"/>
      <sheetName val="(In.Gird-Ex.Gird-Deck)"/>
      <sheetName val="Railing"/>
      <sheetName val="StartUp"/>
      <sheetName val="CT -THVLNC"/>
    </sheetNames>
    <sheetDataSet>
      <sheetData sheetId="0" refreshError="1"/>
      <sheetData sheetId="1" refreshError="1">
        <row r="24">
          <cell r="G24">
            <v>5406</v>
          </cell>
        </row>
        <row r="27">
          <cell r="G27">
            <v>920</v>
          </cell>
        </row>
        <row r="39">
          <cell r="G39">
            <v>183636</v>
          </cell>
        </row>
        <row r="50">
          <cell r="G50">
            <v>4700</v>
          </cell>
        </row>
        <row r="54">
          <cell r="G54">
            <v>8596</v>
          </cell>
        </row>
        <row r="58">
          <cell r="G58">
            <v>4600</v>
          </cell>
        </row>
        <row r="84">
          <cell r="G84">
            <v>307000</v>
          </cell>
        </row>
        <row r="86">
          <cell r="G86">
            <v>1800000</v>
          </cell>
        </row>
        <row r="90">
          <cell r="G90">
            <v>30000</v>
          </cell>
        </row>
        <row r="100">
          <cell r="G100">
            <v>70000</v>
          </cell>
        </row>
        <row r="102">
          <cell r="G102">
            <v>420000</v>
          </cell>
        </row>
        <row r="103">
          <cell r="G103">
            <v>315000</v>
          </cell>
        </row>
        <row r="104">
          <cell r="G104">
            <v>168000.00000000003</v>
          </cell>
        </row>
        <row r="105">
          <cell r="G105">
            <v>504000</v>
          </cell>
        </row>
        <row r="106">
          <cell r="G106">
            <v>1260000</v>
          </cell>
        </row>
        <row r="107">
          <cell r="G107">
            <v>1680000</v>
          </cell>
        </row>
        <row r="109">
          <cell r="G109">
            <v>61400</v>
          </cell>
        </row>
        <row r="110">
          <cell r="G110">
            <v>49120</v>
          </cell>
        </row>
        <row r="124">
          <cell r="G124">
            <v>785469</v>
          </cell>
        </row>
        <row r="125">
          <cell r="G125">
            <v>1125943</v>
          </cell>
        </row>
        <row r="138">
          <cell r="G138">
            <v>522969</v>
          </cell>
        </row>
        <row r="146">
          <cell r="G146">
            <v>744850</v>
          </cell>
        </row>
        <row r="150">
          <cell r="G150">
            <v>1085836</v>
          </cell>
        </row>
        <row r="160">
          <cell r="G160">
            <v>650177</v>
          </cell>
        </row>
        <row r="164">
          <cell r="G164">
            <v>52566</v>
          </cell>
        </row>
        <row r="165">
          <cell r="G165">
            <v>55829</v>
          </cell>
        </row>
        <row r="167">
          <cell r="G167">
            <v>480789</v>
          </cell>
        </row>
        <row r="172">
          <cell r="G172">
            <v>868408</v>
          </cell>
        </row>
        <row r="179">
          <cell r="G179">
            <v>321512</v>
          </cell>
        </row>
        <row r="191">
          <cell r="G191">
            <v>472652</v>
          </cell>
        </row>
        <row r="198">
          <cell r="G198">
            <v>641961</v>
          </cell>
        </row>
        <row r="207">
          <cell r="G207">
            <v>776006</v>
          </cell>
        </row>
        <row r="209">
          <cell r="G209">
            <v>381748</v>
          </cell>
        </row>
        <row r="210">
          <cell r="G210">
            <v>426161</v>
          </cell>
        </row>
        <row r="225">
          <cell r="G225">
            <v>861908</v>
          </cell>
        </row>
        <row r="226">
          <cell r="G226">
            <v>1247376</v>
          </cell>
        </row>
        <row r="227">
          <cell r="G227">
            <v>1718736</v>
          </cell>
        </row>
        <row r="228">
          <cell r="G228">
            <v>1824131</v>
          </cell>
        </row>
        <row r="232">
          <cell r="G232">
            <v>2331539</v>
          </cell>
        </row>
        <row r="235">
          <cell r="G235">
            <v>2650744</v>
          </cell>
        </row>
        <row r="241">
          <cell r="G241">
            <v>78386</v>
          </cell>
        </row>
        <row r="244">
          <cell r="G244">
            <v>96606</v>
          </cell>
        </row>
        <row r="248">
          <cell r="G248">
            <v>113782</v>
          </cell>
        </row>
        <row r="250">
          <cell r="G250">
            <v>235732</v>
          </cell>
        </row>
        <row r="253">
          <cell r="G253">
            <v>107131</v>
          </cell>
        </row>
        <row r="260">
          <cell r="G260">
            <v>83578</v>
          </cell>
        </row>
        <row r="263">
          <cell r="G263">
            <v>1279858</v>
          </cell>
        </row>
        <row r="264">
          <cell r="G264">
            <v>1800749</v>
          </cell>
        </row>
        <row r="271">
          <cell r="G271">
            <v>1594996</v>
          </cell>
        </row>
        <row r="272">
          <cell r="G272">
            <v>1878187</v>
          </cell>
        </row>
        <row r="274">
          <cell r="G274">
            <v>3939622</v>
          </cell>
        </row>
        <row r="277">
          <cell r="G277">
            <v>140021</v>
          </cell>
        </row>
        <row r="281">
          <cell r="G281">
            <v>36194</v>
          </cell>
        </row>
        <row r="286">
          <cell r="G286">
            <v>41681</v>
          </cell>
        </row>
        <row r="296">
          <cell r="G296">
            <v>715811</v>
          </cell>
        </row>
        <row r="297">
          <cell r="G297">
            <v>839415</v>
          </cell>
        </row>
        <row r="305">
          <cell r="G305">
            <v>119771</v>
          </cell>
        </row>
        <row r="337">
          <cell r="G337">
            <v>430951</v>
          </cell>
        </row>
        <row r="338">
          <cell r="G338">
            <v>930432</v>
          </cell>
        </row>
        <row r="355">
          <cell r="G355">
            <v>27532</v>
          </cell>
        </row>
        <row r="371">
          <cell r="G371">
            <v>889435</v>
          </cell>
        </row>
        <row r="372">
          <cell r="G372">
            <v>1074220</v>
          </cell>
        </row>
        <row r="378">
          <cell r="G378">
            <v>818562</v>
          </cell>
        </row>
        <row r="385">
          <cell r="G385">
            <v>6781995</v>
          </cell>
        </row>
        <row r="391">
          <cell r="G391">
            <v>361686</v>
          </cell>
        </row>
        <row r="392">
          <cell r="G392">
            <v>746550</v>
          </cell>
        </row>
        <row r="403">
          <cell r="G403">
            <v>862947</v>
          </cell>
        </row>
      </sheetData>
      <sheetData sheetId="2"/>
      <sheetData sheetId="3" refreshError="1"/>
      <sheetData sheetId="4" refreshError="1"/>
      <sheetData sheetId="5" refreshError="1">
        <row r="6">
          <cell r="D6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giao VL den HT"/>
      <sheetName val="XL4Poppy"/>
      <sheetName val="R&amp;P"/>
      <sheetName val="Nam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-Cao-bars list of diaphragm"/>
      <sheetName val="Qui-Cao-bars list of Style1 PCI"/>
      <sheetName val="Cam-Thuy-DamT"/>
      <sheetName val="Cam-Thuy-Tru P1~P8"/>
      <sheetName val="Sheet1"/>
      <sheetName val="XL4Poppy"/>
      <sheetName val="Gia VL den 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Sheet1"/>
      <sheetName val="Sheet2"/>
      <sheetName val="Sheet3"/>
      <sheetName val="XL4Poppy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 67"/>
      <sheetName val="T.GIANG"/>
      <sheetName val="XL4Poppy"/>
      <sheetName val="DG vat tu"/>
      <sheetName val="TTDZ22"/>
      <sheetName val="THCT"/>
      <sheetName val="THDZ0,4"/>
      <sheetName val="TH DZ35"/>
      <sheetName val="THTram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L den HT"/>
      <sheetName val="Gia giao VL den HT"/>
      <sheetName val="XL4Poppy"/>
      <sheetName val="dongia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4Poppy"/>
      <sheetName val="THDT"/>
      <sheetName val="THXL"/>
      <sheetName val="THTB"/>
      <sheetName val="THXLK"/>
      <sheetName val="XL35"/>
      <sheetName val="DZ35"/>
      <sheetName val="XLCN"/>
      <sheetName val="CN35"/>
      <sheetName val="THTBA"/>
      <sheetName val="TBA"/>
      <sheetName val="KS"/>
      <sheetName val="VC35"/>
      <sheetName val="CT35"/>
      <sheetName val="XL04"/>
      <sheetName val="DZ04"/>
      <sheetName val="XL_Cto"/>
      <sheetName val="C_to"/>
      <sheetName val="CP_BT"/>
      <sheetName val="CTTBA"/>
      <sheetName val="VCTBA"/>
      <sheetName val="CT04"/>
      <sheetName val="VC04"/>
      <sheetName val="VC_Cto"/>
      <sheetName val="CT_BT"/>
      <sheetName val="BT"/>
      <sheetName val="TH"/>
      <sheetName val="KB"/>
      <sheetName val="00000000"/>
      <sheetName val="Gia VL den HT"/>
      <sheetName val="S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  <sheetName val="149-2"/>
      <sheetName val="TTDZ22"/>
      <sheetName val="Tonf hop du toan"/>
      <sheetName val="Xuly Data"/>
      <sheetName val="Sheet1"/>
      <sheetName val="Gia VL den HT"/>
      <sheetName val="#REF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00"/>
  <sheetViews>
    <sheetView topLeftCell="A16" workbookViewId="0">
      <selection activeCell="L49" sqref="L49"/>
    </sheetView>
  </sheetViews>
  <sheetFormatPr defaultRowHeight="15.75"/>
  <cols>
    <col min="1" max="1" width="5.85546875" style="1" customWidth="1"/>
    <col min="2" max="2" width="56" style="1" customWidth="1"/>
    <col min="3" max="3" width="11.42578125" style="1" customWidth="1"/>
    <col min="4" max="4" width="11" style="1" customWidth="1"/>
    <col min="5" max="5" width="10.42578125" style="1" customWidth="1"/>
    <col min="6" max="6" width="9.7109375" style="1" customWidth="1"/>
    <col min="7" max="8" width="11.28515625" style="1" customWidth="1"/>
    <col min="9" max="9" width="11" style="1" customWidth="1"/>
    <col min="10" max="10" width="6.85546875" style="1" customWidth="1"/>
    <col min="11" max="11" width="7.140625" style="1" customWidth="1"/>
    <col min="12" max="12" width="32.42578125" style="1" customWidth="1"/>
    <col min="13" max="16384" width="9.140625" style="1"/>
  </cols>
  <sheetData>
    <row r="1" spans="1:12" ht="21.95" customHeight="1">
      <c r="A1" s="26" t="s">
        <v>75</v>
      </c>
      <c r="J1" s="126" t="s">
        <v>43</v>
      </c>
      <c r="K1" s="126"/>
    </row>
    <row r="2" spans="1:12" ht="21.95" customHeight="1">
      <c r="A2" s="136" t="s">
        <v>76</v>
      </c>
      <c r="B2" s="136"/>
      <c r="J2" s="24"/>
      <c r="K2" s="24"/>
    </row>
    <row r="3" spans="1:12" ht="24" customHeight="1">
      <c r="A3" s="127" t="s">
        <v>46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2" ht="23.25" customHeight="1">
      <c r="I4" s="128" t="s">
        <v>3</v>
      </c>
      <c r="J4" s="129"/>
      <c r="K4" s="129"/>
    </row>
    <row r="5" spans="1:12" ht="27" customHeight="1">
      <c r="A5" s="130" t="s">
        <v>0</v>
      </c>
      <c r="B5" s="130" t="s">
        <v>1</v>
      </c>
      <c r="C5" s="131" t="s">
        <v>7</v>
      </c>
      <c r="D5" s="132"/>
      <c r="E5" s="132"/>
      <c r="F5" s="133"/>
      <c r="G5" s="130" t="s">
        <v>6</v>
      </c>
      <c r="H5" s="130"/>
      <c r="I5" s="130"/>
      <c r="J5" s="130" t="s">
        <v>10</v>
      </c>
      <c r="K5" s="130"/>
    </row>
    <row r="6" spans="1:12" ht="23.25" customHeight="1">
      <c r="A6" s="130"/>
      <c r="B6" s="130"/>
      <c r="C6" s="123" t="s">
        <v>4</v>
      </c>
      <c r="D6" s="123" t="s">
        <v>5</v>
      </c>
      <c r="E6" s="134" t="s">
        <v>44</v>
      </c>
      <c r="F6" s="135"/>
      <c r="G6" s="123" t="s">
        <v>25</v>
      </c>
      <c r="H6" s="123" t="s">
        <v>8</v>
      </c>
      <c r="I6" s="123" t="s">
        <v>9</v>
      </c>
      <c r="J6" s="123" t="s">
        <v>4</v>
      </c>
      <c r="K6" s="123" t="s">
        <v>5</v>
      </c>
    </row>
    <row r="7" spans="1:12" ht="48" customHeight="1">
      <c r="A7" s="130"/>
      <c r="B7" s="130"/>
      <c r="C7" s="124"/>
      <c r="D7" s="124"/>
      <c r="E7" s="16" t="s">
        <v>51</v>
      </c>
      <c r="F7" s="16" t="s">
        <v>52</v>
      </c>
      <c r="G7" s="124"/>
      <c r="H7" s="124"/>
      <c r="I7" s="124"/>
      <c r="J7" s="124"/>
      <c r="K7" s="124"/>
    </row>
    <row r="8" spans="1:12" s="3" customFormat="1" ht="22.5" customHeight="1">
      <c r="A8" s="25" t="s">
        <v>11</v>
      </c>
      <c r="B8" s="18" t="s">
        <v>26</v>
      </c>
      <c r="C8" s="18">
        <f>C9+C17</f>
        <v>300680.35499999998</v>
      </c>
      <c r="D8" s="18">
        <f>E8+F8</f>
        <v>300680.35499999998</v>
      </c>
      <c r="E8" s="18">
        <f>E9+E17</f>
        <v>271240</v>
      </c>
      <c r="F8" s="18">
        <f>F9+F17</f>
        <v>29440.355000000003</v>
      </c>
      <c r="G8" s="18">
        <f>G9+G17+G49</f>
        <v>448176.940259</v>
      </c>
      <c r="H8" s="18">
        <f>H9+H17+H49</f>
        <v>349995.433181</v>
      </c>
      <c r="I8" s="18">
        <f>I9+I17+I49</f>
        <v>98181.50707800001</v>
      </c>
      <c r="J8" s="18">
        <f>G8/C8%</f>
        <v>149.05428066925091</v>
      </c>
      <c r="K8" s="18">
        <f>G8/D8%</f>
        <v>149.05428066925091</v>
      </c>
      <c r="L8" s="20"/>
    </row>
    <row r="9" spans="1:12" s="3" customFormat="1" ht="22.5" customHeight="1">
      <c r="A9" s="25" t="s">
        <v>16</v>
      </c>
      <c r="B9" s="18" t="s">
        <v>27</v>
      </c>
      <c r="C9" s="18">
        <f>C10</f>
        <v>20200</v>
      </c>
      <c r="D9" s="18">
        <f t="shared" ref="D9:D52" si="0">E9+F9</f>
        <v>20200</v>
      </c>
      <c r="E9" s="18">
        <f>E10</f>
        <v>19700</v>
      </c>
      <c r="F9" s="18">
        <f>F10</f>
        <v>500</v>
      </c>
      <c r="G9" s="18">
        <f>G10</f>
        <v>161891.53076400002</v>
      </c>
      <c r="H9" s="18">
        <f>H10</f>
        <v>104551.61813000002</v>
      </c>
      <c r="I9" s="18">
        <f>I10</f>
        <v>57339.912634000008</v>
      </c>
      <c r="J9" s="18">
        <f>G9/C9%</f>
        <v>801.44322160396052</v>
      </c>
      <c r="K9" s="18">
        <f>G9/D9%</f>
        <v>801.44322160396052</v>
      </c>
      <c r="L9" s="21"/>
    </row>
    <row r="10" spans="1:12" ht="22.5" customHeight="1">
      <c r="A10" s="25">
        <v>1</v>
      </c>
      <c r="B10" s="18" t="s">
        <v>31</v>
      </c>
      <c r="C10" s="18">
        <f>19700+500</f>
        <v>20200</v>
      </c>
      <c r="D10" s="18">
        <f t="shared" si="0"/>
        <v>20200</v>
      </c>
      <c r="E10" s="18">
        <f>E11+E13+E14+E16+E15</f>
        <v>19700</v>
      </c>
      <c r="F10" s="18">
        <f>F11+F13+F14+F16+F15</f>
        <v>500</v>
      </c>
      <c r="G10" s="18">
        <f>G11+G13+G14+G16+G12+G15</f>
        <v>161891.53076400002</v>
      </c>
      <c r="H10" s="18">
        <f>H11+H13+H14+H16+H12+H15</f>
        <v>104551.61813000002</v>
      </c>
      <c r="I10" s="18">
        <f>I11+I13+I14+I16+I12+I15</f>
        <v>57339.912634000008</v>
      </c>
      <c r="J10" s="18">
        <f>G10/C10%</f>
        <v>801.44322160396052</v>
      </c>
      <c r="K10" s="18">
        <f>G10/D10%</f>
        <v>801.44322160396052</v>
      </c>
      <c r="L10" s="28">
        <f>G10</f>
        <v>161891.53076400002</v>
      </c>
    </row>
    <row r="11" spans="1:12" ht="22.5" customHeight="1">
      <c r="A11" s="17" t="s">
        <v>12</v>
      </c>
      <c r="B11" s="12" t="s">
        <v>30</v>
      </c>
      <c r="C11" s="11"/>
      <c r="D11" s="22">
        <f t="shared" si="0"/>
        <v>0</v>
      </c>
      <c r="E11" s="12"/>
      <c r="F11" s="12"/>
      <c r="G11" s="12">
        <f>H11+I11</f>
        <v>35580.299130000007</v>
      </c>
      <c r="H11" s="12">
        <v>35237.692130000003</v>
      </c>
      <c r="I11" s="12">
        <v>342.60700000000003</v>
      </c>
      <c r="J11" s="12"/>
      <c r="K11" s="12"/>
    </row>
    <row r="12" spans="1:12" ht="22.5" customHeight="1">
      <c r="A12" s="17" t="s">
        <v>12</v>
      </c>
      <c r="B12" s="4" t="s">
        <v>32</v>
      </c>
      <c r="C12" s="4"/>
      <c r="D12" s="4">
        <f t="shared" si="0"/>
        <v>0</v>
      </c>
      <c r="E12" s="4"/>
      <c r="F12" s="4"/>
      <c r="G12" s="4">
        <f t="shared" ref="G12:G52" si="1">H12+I12</f>
        <v>94.266000000000005</v>
      </c>
      <c r="H12" s="4"/>
      <c r="I12" s="4">
        <v>94.266000000000005</v>
      </c>
      <c r="J12" s="4"/>
      <c r="K12" s="4"/>
    </row>
    <row r="13" spans="1:12" ht="22.5" customHeight="1">
      <c r="A13" s="17" t="s">
        <v>12</v>
      </c>
      <c r="B13" s="4" t="s">
        <v>54</v>
      </c>
      <c r="C13" s="4"/>
      <c r="D13" s="4">
        <f t="shared" si="0"/>
        <v>0</v>
      </c>
      <c r="E13" s="4"/>
      <c r="G13" s="4">
        <f t="shared" si="1"/>
        <v>494.113</v>
      </c>
      <c r="H13" s="4">
        <v>300</v>
      </c>
      <c r="I13" s="4">
        <f>104.113+90</f>
        <v>194.113</v>
      </c>
      <c r="J13" s="4"/>
      <c r="K13" s="4"/>
    </row>
    <row r="14" spans="1:12" ht="22.5" customHeight="1">
      <c r="A14" s="7" t="s">
        <v>12</v>
      </c>
      <c r="B14" s="4" t="s">
        <v>33</v>
      </c>
      <c r="C14" s="4"/>
      <c r="D14" s="4">
        <f t="shared" si="0"/>
        <v>0</v>
      </c>
      <c r="E14" s="4"/>
      <c r="F14" s="4"/>
      <c r="G14" s="4">
        <f t="shared" si="1"/>
        <v>10.48</v>
      </c>
      <c r="H14" s="4">
        <v>10.48</v>
      </c>
      <c r="I14" s="4"/>
      <c r="J14" s="4"/>
      <c r="K14" s="4"/>
    </row>
    <row r="15" spans="1:12" ht="22.5" customHeight="1">
      <c r="A15" s="7" t="s">
        <v>12</v>
      </c>
      <c r="B15" s="4" t="s">
        <v>55</v>
      </c>
      <c r="C15" s="4"/>
      <c r="D15" s="4">
        <f t="shared" si="0"/>
        <v>43</v>
      </c>
      <c r="E15" s="4">
        <v>43</v>
      </c>
      <c r="F15" s="4"/>
      <c r="G15" s="4">
        <f t="shared" si="1"/>
        <v>4030.8980000000001</v>
      </c>
      <c r="H15" s="4">
        <v>1400.5129999999999</v>
      </c>
      <c r="I15" s="4">
        <v>2630.3850000000002</v>
      </c>
      <c r="J15" s="4"/>
      <c r="K15" s="4"/>
    </row>
    <row r="16" spans="1:12" ht="22.5" customHeight="1">
      <c r="A16" s="7" t="s">
        <v>12</v>
      </c>
      <c r="B16" s="4" t="s">
        <v>34</v>
      </c>
      <c r="C16" s="4"/>
      <c r="D16" s="19">
        <f t="shared" si="0"/>
        <v>20157</v>
      </c>
      <c r="E16" s="4">
        <f>177+102+427+94+84+127+146+146+93+60+138+200+976+66+243+303+502+444+127+447+45+660+500+3133+6233+500+2000+1684</f>
        <v>19657</v>
      </c>
      <c r="F16" s="4">
        <v>500</v>
      </c>
      <c r="G16" s="14">
        <f t="shared" si="1"/>
        <v>121681.47463400001</v>
      </c>
      <c r="H16" s="4">
        <v>67602.933000000005</v>
      </c>
      <c r="I16" s="4">
        <v>54078.541634000001</v>
      </c>
      <c r="J16" s="4"/>
      <c r="K16" s="4"/>
    </row>
    <row r="17" spans="1:12" s="3" customFormat="1" ht="22.5" customHeight="1">
      <c r="A17" s="25" t="s">
        <v>19</v>
      </c>
      <c r="B17" s="18" t="s">
        <v>37</v>
      </c>
      <c r="C17" s="18">
        <f>276720+3760.355</f>
        <v>280480.35499999998</v>
      </c>
      <c r="D17" s="18">
        <f t="shared" si="0"/>
        <v>280480.35499999998</v>
      </c>
      <c r="E17" s="18">
        <f>E18+E21+E22+E23+E24+E25+E26+E27+E31+E32+E38+E39+E40+E41+E42+E43+E44+E45+E46+E47+E48</f>
        <v>251540</v>
      </c>
      <c r="F17" s="18">
        <f>F18+F21+F22+F23+F24+F25+F26+F27+F31+F32+F38+F39+F40+F41+F42+F43+F44+F45+F46+F47+F48</f>
        <v>28940.355000000003</v>
      </c>
      <c r="G17" s="18">
        <f>G18+G21+G22+G23+G24+G25+G26+G27+G31+G32</f>
        <v>222869.765423</v>
      </c>
      <c r="H17" s="18">
        <f>H18+H21+H22+H23+H24+H25+H26+H27+H31+H32</f>
        <v>184328.135863</v>
      </c>
      <c r="I17" s="18">
        <f>I18+I21+I22+I23+I24+I25+I26+I27+I31+I32</f>
        <v>38541.629560000001</v>
      </c>
      <c r="J17" s="18">
        <f>G17/C17%</f>
        <v>79.46002686106128</v>
      </c>
      <c r="K17" s="18">
        <f>G17/D17%</f>
        <v>79.46002686106128</v>
      </c>
      <c r="L17" s="21">
        <f>G17</f>
        <v>222869.765423</v>
      </c>
    </row>
    <row r="18" spans="1:12" ht="22.5" customHeight="1">
      <c r="A18" s="17">
        <v>1</v>
      </c>
      <c r="B18" s="12" t="s">
        <v>28</v>
      </c>
      <c r="C18" s="12"/>
      <c r="D18" s="15">
        <f t="shared" si="0"/>
        <v>4177.3209999999999</v>
      </c>
      <c r="E18" s="12">
        <v>2973.654</v>
      </c>
      <c r="F18" s="12">
        <v>1203.6669999999999</v>
      </c>
      <c r="G18" s="12">
        <f t="shared" si="1"/>
        <v>4898.200108</v>
      </c>
      <c r="H18" s="12">
        <v>3667.8290000000002</v>
      </c>
      <c r="I18" s="12">
        <v>1230.371108</v>
      </c>
      <c r="J18" s="12"/>
      <c r="K18" s="23">
        <f t="shared" ref="K18:K47" si="2">G18/D18%</f>
        <v>117.2569718247652</v>
      </c>
      <c r="L18" s="28" t="e">
        <f>#REF!</f>
        <v>#REF!</v>
      </c>
    </row>
    <row r="19" spans="1:12" ht="22.5" customHeight="1">
      <c r="A19" s="17" t="s">
        <v>12</v>
      </c>
      <c r="B19" s="12" t="s">
        <v>82</v>
      </c>
      <c r="C19" s="12"/>
      <c r="D19" s="15"/>
      <c r="E19" s="12"/>
      <c r="F19" s="12"/>
      <c r="G19" s="12"/>
      <c r="H19" s="12"/>
      <c r="I19" s="12"/>
      <c r="J19" s="12"/>
      <c r="K19" s="15"/>
      <c r="L19" s="28" t="e">
        <f>L17-L18</f>
        <v>#REF!</v>
      </c>
    </row>
    <row r="20" spans="1:12" ht="22.5" customHeight="1">
      <c r="A20" s="17"/>
      <c r="B20" s="12"/>
      <c r="C20" s="12"/>
      <c r="D20" s="15"/>
      <c r="E20" s="12"/>
      <c r="F20" s="12"/>
      <c r="G20" s="12"/>
      <c r="H20" s="12"/>
      <c r="I20" s="12"/>
      <c r="J20" s="12"/>
      <c r="K20" s="15"/>
    </row>
    <row r="21" spans="1:12" ht="22.5" customHeight="1">
      <c r="A21" s="7">
        <f>A18+1</f>
        <v>2</v>
      </c>
      <c r="B21" s="4" t="s">
        <v>29</v>
      </c>
      <c r="C21" s="4"/>
      <c r="D21" s="4">
        <f t="shared" si="0"/>
        <v>1456</v>
      </c>
      <c r="E21" s="4">
        <v>1251</v>
      </c>
      <c r="F21" s="4">
        <v>205</v>
      </c>
      <c r="G21" s="4">
        <f t="shared" si="1"/>
        <v>1165.755148</v>
      </c>
      <c r="H21" s="4">
        <v>999.32680000000005</v>
      </c>
      <c r="I21" s="4">
        <v>166.428348</v>
      </c>
      <c r="J21" s="4"/>
      <c r="K21" s="14">
        <f t="shared" si="2"/>
        <v>80.065600824175817</v>
      </c>
    </row>
    <row r="22" spans="1:12" ht="22.5" customHeight="1">
      <c r="A22" s="17">
        <v>3</v>
      </c>
      <c r="B22" s="4" t="s">
        <v>30</v>
      </c>
      <c r="C22" s="4">
        <v>121788</v>
      </c>
      <c r="D22" s="4">
        <f t="shared" si="0"/>
        <v>122733.34299999999</v>
      </c>
      <c r="E22" s="4">
        <v>122733.34299999999</v>
      </c>
      <c r="F22" s="4"/>
      <c r="G22" s="4">
        <f t="shared" si="1"/>
        <v>83269.284683999998</v>
      </c>
      <c r="H22" s="4">
        <v>83050.893683999995</v>
      </c>
      <c r="I22" s="4">
        <v>218.39099999999999</v>
      </c>
      <c r="J22" s="4"/>
      <c r="K22" s="14">
        <f t="shared" si="2"/>
        <v>67.845691031165018</v>
      </c>
    </row>
    <row r="23" spans="1:12" ht="22.5" customHeight="1">
      <c r="A23" s="7">
        <v>4</v>
      </c>
      <c r="B23" s="4" t="s">
        <v>32</v>
      </c>
      <c r="C23" s="4"/>
      <c r="D23" s="4">
        <f t="shared" si="0"/>
        <v>8514.3430000000008</v>
      </c>
      <c r="E23" s="4">
        <v>8514.3430000000008</v>
      </c>
      <c r="F23" s="4"/>
      <c r="G23" s="4">
        <f t="shared" si="1"/>
        <v>13370.1443</v>
      </c>
      <c r="H23" s="4">
        <v>13170.743</v>
      </c>
      <c r="I23" s="4">
        <v>199.40129999999999</v>
      </c>
      <c r="J23" s="4"/>
      <c r="K23" s="14">
        <f t="shared" si="2"/>
        <v>157.03083960794154</v>
      </c>
    </row>
    <row r="24" spans="1:12" ht="22.5" customHeight="1">
      <c r="A24" s="17">
        <v>5</v>
      </c>
      <c r="B24" s="4" t="s">
        <v>56</v>
      </c>
      <c r="C24" s="4"/>
      <c r="D24" s="4">
        <f t="shared" si="0"/>
        <v>3820.498</v>
      </c>
      <c r="E24" s="4">
        <v>2955.018</v>
      </c>
      <c r="F24" s="4">
        <v>865.48</v>
      </c>
      <c r="G24" s="4">
        <f t="shared" si="1"/>
        <v>4416.5168999999996</v>
      </c>
      <c r="H24" s="4">
        <v>3682.2988999999998</v>
      </c>
      <c r="I24" s="4">
        <f>579.873+154.345</f>
        <v>734.21800000000007</v>
      </c>
      <c r="J24" s="4"/>
      <c r="K24" s="14">
        <f t="shared" si="2"/>
        <v>115.60055521557661</v>
      </c>
    </row>
    <row r="25" spans="1:12" ht="22.5" customHeight="1">
      <c r="A25" s="7">
        <v>6</v>
      </c>
      <c r="B25" s="4" t="s">
        <v>33</v>
      </c>
      <c r="C25" s="4"/>
      <c r="D25" s="4">
        <f t="shared" si="0"/>
        <v>19000</v>
      </c>
      <c r="E25" s="4">
        <v>19000</v>
      </c>
      <c r="F25" s="4"/>
      <c r="G25" s="4">
        <f t="shared" si="1"/>
        <v>19092.039000000001</v>
      </c>
      <c r="H25" s="4">
        <v>19092.039000000001</v>
      </c>
      <c r="I25" s="4"/>
      <c r="J25" s="4"/>
      <c r="K25" s="14">
        <f t="shared" si="2"/>
        <v>100.48441578947369</v>
      </c>
    </row>
    <row r="26" spans="1:12" ht="22.5" customHeight="1">
      <c r="A26" s="17">
        <v>7</v>
      </c>
      <c r="B26" s="4" t="s">
        <v>34</v>
      </c>
      <c r="C26" s="4"/>
      <c r="D26" s="4">
        <f t="shared" si="0"/>
        <v>38273.494000000006</v>
      </c>
      <c r="E26" s="4">
        <f>36919.66-99.598</f>
        <v>36820.062000000005</v>
      </c>
      <c r="F26" s="4">
        <v>1453.432</v>
      </c>
      <c r="G26" s="4">
        <f t="shared" si="1"/>
        <v>7802.692779</v>
      </c>
      <c r="H26" s="4">
        <v>4654.7295789999998</v>
      </c>
      <c r="I26" s="4">
        <v>3147.9632000000001</v>
      </c>
      <c r="J26" s="4"/>
      <c r="K26" s="14">
        <f t="shared" si="2"/>
        <v>20.386674859107451</v>
      </c>
    </row>
    <row r="27" spans="1:12" ht="22.5" customHeight="1">
      <c r="A27" s="7">
        <v>8</v>
      </c>
      <c r="B27" s="4" t="s">
        <v>35</v>
      </c>
      <c r="C27" s="4"/>
      <c r="D27" s="4">
        <f t="shared" si="0"/>
        <v>58459.315000000002</v>
      </c>
      <c r="E27" s="4">
        <f>E28+E29+E30</f>
        <v>36679.892</v>
      </c>
      <c r="F27" s="4">
        <v>21779.422999999999</v>
      </c>
      <c r="G27" s="4">
        <f t="shared" si="1"/>
        <v>69643.353203999999</v>
      </c>
      <c r="H27" s="4">
        <v>37989.767999999996</v>
      </c>
      <c r="I27" s="4">
        <f>I28</f>
        <v>31653.585203999999</v>
      </c>
      <c r="J27" s="4"/>
      <c r="K27" s="14">
        <f t="shared" si="2"/>
        <v>119.13131928418935</v>
      </c>
    </row>
    <row r="28" spans="1:12" ht="42.75" customHeight="1">
      <c r="A28" s="7" t="s">
        <v>12</v>
      </c>
      <c r="B28" s="4" t="s">
        <v>58</v>
      </c>
      <c r="C28" s="4"/>
      <c r="D28" s="4">
        <f t="shared" si="0"/>
        <v>30292.892</v>
      </c>
      <c r="E28" s="4">
        <f>30142.892+150</f>
        <v>30292.892</v>
      </c>
      <c r="F28" s="4"/>
      <c r="G28" s="4">
        <f t="shared" si="1"/>
        <v>69643.353203999999</v>
      </c>
      <c r="H28" s="4">
        <v>37989.767999999996</v>
      </c>
      <c r="I28" s="4">
        <v>31653.585203999999</v>
      </c>
      <c r="J28" s="4"/>
      <c r="K28" s="14"/>
    </row>
    <row r="29" spans="1:12" ht="22.5" customHeight="1">
      <c r="A29" s="7" t="s">
        <v>12</v>
      </c>
      <c r="B29" s="4" t="s">
        <v>59</v>
      </c>
      <c r="C29" s="4"/>
      <c r="D29" s="4">
        <f t="shared" si="0"/>
        <v>1887</v>
      </c>
      <c r="E29" s="4">
        <f>3000-1113</f>
        <v>1887</v>
      </c>
      <c r="F29" s="4"/>
      <c r="G29" s="4">
        <f t="shared" si="1"/>
        <v>0</v>
      </c>
      <c r="H29" s="4"/>
      <c r="I29" s="4"/>
      <c r="J29" s="4"/>
      <c r="K29" s="14">
        <f t="shared" si="2"/>
        <v>0</v>
      </c>
    </row>
    <row r="30" spans="1:12" ht="22.5" customHeight="1">
      <c r="A30" s="7" t="s">
        <v>12</v>
      </c>
      <c r="B30" s="4" t="s">
        <v>60</v>
      </c>
      <c r="C30" s="4"/>
      <c r="D30" s="4">
        <f t="shared" si="0"/>
        <v>4500</v>
      </c>
      <c r="E30" s="4">
        <v>4500</v>
      </c>
      <c r="F30" s="4"/>
      <c r="G30" s="4">
        <f t="shared" si="1"/>
        <v>0</v>
      </c>
      <c r="H30" s="4"/>
      <c r="I30" s="4"/>
      <c r="J30" s="4"/>
      <c r="K30" s="14">
        <f t="shared" si="2"/>
        <v>0</v>
      </c>
    </row>
    <row r="31" spans="1:12" ht="22.5" customHeight="1">
      <c r="A31" s="7">
        <f>A27+1</f>
        <v>9</v>
      </c>
      <c r="B31" s="4" t="s">
        <v>36</v>
      </c>
      <c r="C31" s="4"/>
      <c r="D31" s="4">
        <f t="shared" si="0"/>
        <v>12689.904999999999</v>
      </c>
      <c r="E31" s="4">
        <v>10564.540999999999</v>
      </c>
      <c r="F31" s="4">
        <v>2125.364</v>
      </c>
      <c r="G31" s="4">
        <f t="shared" si="1"/>
        <v>16763.367300000002</v>
      </c>
      <c r="H31" s="4">
        <v>15572.0959</v>
      </c>
      <c r="I31" s="4">
        <v>1191.2714000000001</v>
      </c>
      <c r="J31" s="4"/>
      <c r="K31" s="14">
        <f t="shared" si="2"/>
        <v>132.10002202538161</v>
      </c>
    </row>
    <row r="32" spans="1:12" ht="22.5" customHeight="1">
      <c r="A32" s="7">
        <f t="shared" ref="A32" si="3">A31+1</f>
        <v>10</v>
      </c>
      <c r="B32" s="4" t="s">
        <v>38</v>
      </c>
      <c r="C32" s="4"/>
      <c r="D32" s="4">
        <f t="shared" si="0"/>
        <v>5142.4839999999995</v>
      </c>
      <c r="E32" s="4">
        <f>E33+E34+E35+E36+E37</f>
        <v>4359.2979999999998</v>
      </c>
      <c r="F32" s="4">
        <f>F33+F34+F35+F36+F37</f>
        <v>783.18600000000004</v>
      </c>
      <c r="G32" s="4">
        <f t="shared" si="1"/>
        <v>2448.4119999999998</v>
      </c>
      <c r="H32" s="4">
        <v>2448.4119999999998</v>
      </c>
      <c r="I32" s="4"/>
      <c r="J32" s="4"/>
      <c r="K32" s="14">
        <f t="shared" si="2"/>
        <v>47.611465587447626</v>
      </c>
    </row>
    <row r="33" spans="1:11" ht="22.5" customHeight="1">
      <c r="A33" s="7"/>
      <c r="B33" s="4" t="s">
        <v>57</v>
      </c>
      <c r="C33" s="4"/>
      <c r="D33" s="4">
        <f t="shared" si="0"/>
        <v>200</v>
      </c>
      <c r="E33" s="4">
        <v>200</v>
      </c>
      <c r="F33" s="4"/>
      <c r="G33" s="4">
        <f t="shared" si="1"/>
        <v>0</v>
      </c>
      <c r="H33" s="4"/>
      <c r="I33" s="4"/>
      <c r="J33" s="4"/>
      <c r="K33" s="14">
        <f t="shared" si="2"/>
        <v>0</v>
      </c>
    </row>
    <row r="34" spans="1:11" ht="22.5" customHeight="1">
      <c r="A34" s="7"/>
      <c r="B34" s="4" t="s">
        <v>61</v>
      </c>
      <c r="C34" s="4"/>
      <c r="D34" s="4">
        <f t="shared" si="0"/>
        <v>20</v>
      </c>
      <c r="E34" s="4">
        <v>20</v>
      </c>
      <c r="F34" s="4"/>
      <c r="G34" s="4">
        <f t="shared" si="1"/>
        <v>0</v>
      </c>
      <c r="H34" s="4"/>
      <c r="I34" s="4"/>
      <c r="J34" s="4"/>
      <c r="K34" s="14">
        <f t="shared" si="2"/>
        <v>0</v>
      </c>
    </row>
    <row r="35" spans="1:11" ht="22.5" customHeight="1">
      <c r="A35" s="7"/>
      <c r="B35" s="4" t="s">
        <v>62</v>
      </c>
      <c r="C35" s="4"/>
      <c r="D35" s="4">
        <f t="shared" si="0"/>
        <v>250</v>
      </c>
      <c r="E35" s="4">
        <v>250</v>
      </c>
      <c r="F35" s="4"/>
      <c r="G35" s="4">
        <f t="shared" si="1"/>
        <v>0</v>
      </c>
      <c r="H35" s="4"/>
      <c r="I35" s="4"/>
      <c r="J35" s="4"/>
      <c r="K35" s="14">
        <f t="shared" si="2"/>
        <v>0</v>
      </c>
    </row>
    <row r="36" spans="1:11" ht="22.5" customHeight="1">
      <c r="A36" s="7"/>
      <c r="B36" s="4" t="s">
        <v>38</v>
      </c>
      <c r="C36" s="4"/>
      <c r="D36" s="4">
        <f t="shared" si="0"/>
        <v>4172.4839999999995</v>
      </c>
      <c r="E36" s="4">
        <f>2000+1389.298</f>
        <v>3389.2979999999998</v>
      </c>
      <c r="F36" s="4">
        <v>783.18600000000004</v>
      </c>
      <c r="G36" s="4">
        <f t="shared" si="1"/>
        <v>0</v>
      </c>
      <c r="H36" s="4"/>
      <c r="I36" s="4"/>
      <c r="J36" s="4"/>
      <c r="K36" s="14">
        <f t="shared" si="2"/>
        <v>0</v>
      </c>
    </row>
    <row r="37" spans="1:11" ht="22.5" customHeight="1">
      <c r="A37" s="7"/>
      <c r="B37" s="4" t="s">
        <v>63</v>
      </c>
      <c r="C37" s="4"/>
      <c r="D37" s="4">
        <f t="shared" si="0"/>
        <v>500</v>
      </c>
      <c r="E37" s="4">
        <v>500</v>
      </c>
      <c r="F37" s="4"/>
      <c r="G37" s="4">
        <f t="shared" si="1"/>
        <v>0</v>
      </c>
      <c r="H37" s="4"/>
      <c r="I37" s="4"/>
      <c r="J37" s="4"/>
      <c r="K37" s="14">
        <f t="shared" si="2"/>
        <v>0</v>
      </c>
    </row>
    <row r="38" spans="1:11" ht="23.25" customHeight="1">
      <c r="A38" s="7">
        <v>11</v>
      </c>
      <c r="B38" s="4" t="s">
        <v>64</v>
      </c>
      <c r="C38" s="4"/>
      <c r="D38" s="4">
        <f t="shared" si="0"/>
        <v>500</v>
      </c>
      <c r="E38" s="4">
        <v>500</v>
      </c>
      <c r="F38" s="4"/>
      <c r="G38" s="4">
        <f t="shared" si="1"/>
        <v>0</v>
      </c>
      <c r="H38" s="4"/>
      <c r="I38" s="4"/>
      <c r="J38" s="4"/>
      <c r="K38" s="14">
        <f t="shared" si="2"/>
        <v>0</v>
      </c>
    </row>
    <row r="39" spans="1:11" ht="25.5" customHeight="1">
      <c r="A39" s="7">
        <v>12</v>
      </c>
      <c r="B39" s="4" t="s">
        <v>65</v>
      </c>
      <c r="C39" s="4"/>
      <c r="D39" s="4">
        <f t="shared" si="0"/>
        <v>340</v>
      </c>
      <c r="E39" s="4">
        <f>500-160</f>
        <v>340</v>
      </c>
      <c r="F39" s="4"/>
      <c r="G39" s="4">
        <f t="shared" si="1"/>
        <v>0</v>
      </c>
      <c r="H39" s="4"/>
      <c r="I39" s="4"/>
      <c r="J39" s="4"/>
      <c r="K39" s="14">
        <f t="shared" si="2"/>
        <v>0</v>
      </c>
    </row>
    <row r="40" spans="1:11" ht="40.5" customHeight="1">
      <c r="A40" s="7">
        <v>13</v>
      </c>
      <c r="B40" s="4" t="s">
        <v>66</v>
      </c>
      <c r="C40" s="4"/>
      <c r="D40" s="4">
        <f t="shared" si="0"/>
        <v>300</v>
      </c>
      <c r="E40" s="4">
        <v>300</v>
      </c>
      <c r="F40" s="4"/>
      <c r="G40" s="4">
        <f t="shared" si="1"/>
        <v>0</v>
      </c>
      <c r="H40" s="4"/>
      <c r="I40" s="4"/>
      <c r="J40" s="4"/>
      <c r="K40" s="14">
        <f t="shared" si="2"/>
        <v>0</v>
      </c>
    </row>
    <row r="41" spans="1:11" ht="22.5" customHeight="1">
      <c r="A41" s="7">
        <v>14</v>
      </c>
      <c r="B41" s="4" t="s">
        <v>67</v>
      </c>
      <c r="C41" s="4"/>
      <c r="D41" s="4">
        <f t="shared" si="0"/>
        <v>5</v>
      </c>
      <c r="E41" s="4">
        <v>5</v>
      </c>
      <c r="F41" s="4"/>
      <c r="G41" s="4">
        <f t="shared" si="1"/>
        <v>0</v>
      </c>
      <c r="H41" s="4"/>
      <c r="I41" s="4"/>
      <c r="J41" s="4"/>
      <c r="K41" s="14">
        <f t="shared" si="2"/>
        <v>0</v>
      </c>
    </row>
    <row r="42" spans="1:11" ht="22.5" customHeight="1">
      <c r="A42" s="7">
        <v>15</v>
      </c>
      <c r="B42" s="4" t="s">
        <v>68</v>
      </c>
      <c r="C42" s="4"/>
      <c r="D42" s="4">
        <f t="shared" si="0"/>
        <v>28.299999999999997</v>
      </c>
      <c r="E42" s="4">
        <f>150-121.7</f>
        <v>28.299999999999997</v>
      </c>
      <c r="F42" s="4"/>
      <c r="G42" s="4">
        <f t="shared" si="1"/>
        <v>0</v>
      </c>
      <c r="H42" s="4"/>
      <c r="I42" s="4"/>
      <c r="J42" s="4"/>
      <c r="K42" s="14">
        <f t="shared" si="2"/>
        <v>0</v>
      </c>
    </row>
    <row r="43" spans="1:11" ht="22.5" customHeight="1">
      <c r="A43" s="7">
        <v>16</v>
      </c>
      <c r="B43" s="4" t="s">
        <v>69</v>
      </c>
      <c r="C43" s="4"/>
      <c r="D43" s="4">
        <f t="shared" si="0"/>
        <v>144.54900000000001</v>
      </c>
      <c r="E43" s="4">
        <v>144.54900000000001</v>
      </c>
      <c r="F43" s="4"/>
      <c r="G43" s="4">
        <f t="shared" si="1"/>
        <v>0</v>
      </c>
      <c r="H43" s="4"/>
      <c r="I43" s="4"/>
      <c r="J43" s="4"/>
      <c r="K43" s="14">
        <f t="shared" si="2"/>
        <v>0</v>
      </c>
    </row>
    <row r="44" spans="1:11" ht="22.5" customHeight="1">
      <c r="A44" s="7">
        <v>17</v>
      </c>
      <c r="B44" s="4" t="s">
        <v>70</v>
      </c>
      <c r="C44" s="4"/>
      <c r="D44" s="4">
        <f t="shared" si="0"/>
        <v>500</v>
      </c>
      <c r="E44" s="4">
        <v>500</v>
      </c>
      <c r="F44" s="4"/>
      <c r="G44" s="4">
        <f t="shared" si="1"/>
        <v>0</v>
      </c>
      <c r="H44" s="4"/>
      <c r="I44" s="4"/>
      <c r="J44" s="4"/>
      <c r="K44" s="14">
        <f t="shared" si="2"/>
        <v>0</v>
      </c>
    </row>
    <row r="45" spans="1:11" ht="22.5" customHeight="1">
      <c r="A45" s="7">
        <v>18</v>
      </c>
      <c r="B45" s="4" t="s">
        <v>71</v>
      </c>
      <c r="C45" s="4"/>
      <c r="D45" s="4">
        <f t="shared" si="0"/>
        <v>400</v>
      </c>
      <c r="E45" s="4">
        <v>400</v>
      </c>
      <c r="F45" s="4"/>
      <c r="G45" s="4">
        <f t="shared" si="1"/>
        <v>0</v>
      </c>
      <c r="H45" s="4"/>
      <c r="I45" s="4"/>
      <c r="J45" s="4"/>
      <c r="K45" s="14">
        <f t="shared" si="2"/>
        <v>0</v>
      </c>
    </row>
    <row r="46" spans="1:11" ht="38.25" customHeight="1">
      <c r="A46" s="7">
        <v>19</v>
      </c>
      <c r="B46" s="4" t="s">
        <v>72</v>
      </c>
      <c r="C46" s="4"/>
      <c r="D46" s="4">
        <f t="shared" si="0"/>
        <v>200</v>
      </c>
      <c r="E46" s="4">
        <v>200</v>
      </c>
      <c r="F46" s="4"/>
      <c r="G46" s="4">
        <f t="shared" si="1"/>
        <v>0</v>
      </c>
      <c r="H46" s="4"/>
      <c r="I46" s="4"/>
      <c r="J46" s="4"/>
      <c r="K46" s="14">
        <f t="shared" si="2"/>
        <v>0</v>
      </c>
    </row>
    <row r="47" spans="1:11" ht="21" customHeight="1">
      <c r="A47" s="7">
        <v>20</v>
      </c>
      <c r="B47" s="4" t="s">
        <v>73</v>
      </c>
      <c r="C47" s="4"/>
      <c r="D47" s="4">
        <f t="shared" si="0"/>
        <v>30</v>
      </c>
      <c r="E47" s="4">
        <v>30</v>
      </c>
      <c r="F47" s="4"/>
      <c r="G47" s="4">
        <f t="shared" si="1"/>
        <v>0</v>
      </c>
      <c r="H47" s="4"/>
      <c r="I47" s="4"/>
      <c r="J47" s="4"/>
      <c r="K47" s="14">
        <f t="shared" si="2"/>
        <v>0</v>
      </c>
    </row>
    <row r="48" spans="1:11" ht="21" customHeight="1">
      <c r="A48" s="7">
        <v>21</v>
      </c>
      <c r="B48" s="14" t="s">
        <v>74</v>
      </c>
      <c r="C48" s="14">
        <v>3760</v>
      </c>
      <c r="D48" s="14">
        <f t="shared" si="0"/>
        <v>3765.8029999999999</v>
      </c>
      <c r="E48" s="14">
        <v>3241</v>
      </c>
      <c r="F48" s="14">
        <v>524.803</v>
      </c>
      <c r="G48" s="14">
        <f t="shared" si="1"/>
        <v>0</v>
      </c>
      <c r="H48" s="14"/>
      <c r="I48" s="14"/>
      <c r="J48" s="14"/>
      <c r="K48" s="14"/>
    </row>
    <row r="49" spans="1:13" s="3" customFormat="1" ht="22.5" customHeight="1">
      <c r="A49" s="25" t="s">
        <v>20</v>
      </c>
      <c r="B49" s="18" t="s">
        <v>39</v>
      </c>
      <c r="C49" s="18"/>
      <c r="D49" s="18">
        <f t="shared" si="0"/>
        <v>0</v>
      </c>
      <c r="E49" s="18"/>
      <c r="F49" s="18"/>
      <c r="G49" s="18">
        <f t="shared" si="1"/>
        <v>63415.644072000003</v>
      </c>
      <c r="H49" s="18">
        <v>61115.679188000002</v>
      </c>
      <c r="I49" s="18">
        <v>2299.964884</v>
      </c>
      <c r="J49" s="18"/>
      <c r="K49" s="18"/>
      <c r="L49" s="21">
        <f>G49</f>
        <v>63415.644072000003</v>
      </c>
    </row>
    <row r="50" spans="1:13" s="3" customFormat="1" ht="22.5" customHeight="1">
      <c r="A50" s="30" t="s">
        <v>21</v>
      </c>
      <c r="B50" s="18" t="s">
        <v>40</v>
      </c>
      <c r="C50" s="18">
        <f>C51</f>
        <v>25612</v>
      </c>
      <c r="D50" s="18">
        <f t="shared" si="0"/>
        <v>25612</v>
      </c>
      <c r="E50" s="18">
        <f>E51+E52</f>
        <v>25612</v>
      </c>
      <c r="F50" s="18"/>
      <c r="G50" s="18">
        <f t="shared" si="1"/>
        <v>86387.804700000008</v>
      </c>
      <c r="H50" s="18">
        <f>H51+H52</f>
        <v>86387.804700000008</v>
      </c>
      <c r="I50" s="18"/>
      <c r="J50" s="18">
        <f>G50/C50%</f>
        <v>337.29425542714353</v>
      </c>
      <c r="K50" s="18">
        <f>G50/D50%</f>
        <v>337.29425542714353</v>
      </c>
      <c r="L50" s="21">
        <f>H50</f>
        <v>86387.804700000008</v>
      </c>
    </row>
    <row r="51" spans="1:13" s="3" customFormat="1" ht="19.5" customHeight="1">
      <c r="A51" s="27">
        <v>1</v>
      </c>
      <c r="B51" s="15" t="s">
        <v>53</v>
      </c>
      <c r="C51" s="15">
        <v>25612</v>
      </c>
      <c r="D51" s="12">
        <f t="shared" si="0"/>
        <v>25612</v>
      </c>
      <c r="E51" s="15">
        <v>25612</v>
      </c>
      <c r="F51" s="15"/>
      <c r="G51" s="12">
        <f t="shared" si="1"/>
        <v>25512</v>
      </c>
      <c r="H51" s="15">
        <v>25512</v>
      </c>
      <c r="I51" s="15"/>
      <c r="J51" s="15"/>
      <c r="K51" s="15"/>
    </row>
    <row r="52" spans="1:13" s="3" customFormat="1" ht="22.5" customHeight="1">
      <c r="A52" s="13">
        <v>2</v>
      </c>
      <c r="B52" s="14" t="s">
        <v>23</v>
      </c>
      <c r="C52" s="14"/>
      <c r="D52" s="14">
        <f t="shared" si="0"/>
        <v>0</v>
      </c>
      <c r="E52" s="14"/>
      <c r="F52" s="14"/>
      <c r="G52" s="14">
        <f t="shared" si="1"/>
        <v>60875.804700000001</v>
      </c>
      <c r="H52" s="14">
        <v>60875.804700000001</v>
      </c>
      <c r="I52" s="14"/>
      <c r="J52" s="14"/>
      <c r="K52" s="14"/>
    </row>
    <row r="53" spans="1:13" s="3" customFormat="1" ht="22.5" customHeight="1">
      <c r="A53" s="25" t="s">
        <v>22</v>
      </c>
      <c r="B53" s="18" t="s">
        <v>41</v>
      </c>
      <c r="C53" s="18"/>
      <c r="D53" s="18"/>
      <c r="E53" s="18"/>
      <c r="F53" s="18"/>
      <c r="G53" s="18"/>
      <c r="H53" s="18"/>
      <c r="I53" s="18"/>
      <c r="J53" s="18"/>
      <c r="K53" s="18"/>
    </row>
    <row r="54" spans="1:13" ht="22.5" customHeight="1">
      <c r="A54" s="9"/>
      <c r="B54" s="2" t="s">
        <v>42</v>
      </c>
      <c r="C54" s="18">
        <f t="shared" ref="C54:I54" si="4">C50+C8+C53</f>
        <v>326292.35499999998</v>
      </c>
      <c r="D54" s="18">
        <f t="shared" si="4"/>
        <v>326292.35499999998</v>
      </c>
      <c r="E54" s="18">
        <f>E50+E8+E53</f>
        <v>296852</v>
      </c>
      <c r="F54" s="18">
        <f t="shared" si="4"/>
        <v>29440.355000000003</v>
      </c>
      <c r="G54" s="18">
        <f t="shared" si="4"/>
        <v>534564.74495900003</v>
      </c>
      <c r="H54" s="18">
        <f t="shared" si="4"/>
        <v>436383.23788100004</v>
      </c>
      <c r="I54" s="18">
        <f t="shared" si="4"/>
        <v>98181.50707800001</v>
      </c>
      <c r="J54" s="18">
        <f>G54/C54%</f>
        <v>163.82999379774009</v>
      </c>
      <c r="K54" s="18">
        <f>G54/D54%</f>
        <v>163.82999379774009</v>
      </c>
      <c r="L54" s="28">
        <f>G54</f>
        <v>534564.74495900003</v>
      </c>
    </row>
    <row r="55" spans="1:13" ht="19.5" customHeight="1">
      <c r="A55" s="5"/>
      <c r="L55" s="28">
        <f>G49</f>
        <v>63415.644072000003</v>
      </c>
    </row>
    <row r="56" spans="1:13" s="8" customFormat="1" ht="21.75" customHeight="1">
      <c r="A56" s="125" t="s">
        <v>45</v>
      </c>
      <c r="B56" s="125"/>
      <c r="C56" s="125" t="s">
        <v>45</v>
      </c>
      <c r="D56" s="125"/>
      <c r="E56" s="125"/>
      <c r="F56" s="125"/>
      <c r="G56" s="125"/>
      <c r="H56" s="125" t="s">
        <v>45</v>
      </c>
      <c r="I56" s="125"/>
      <c r="J56" s="125"/>
      <c r="K56" s="125"/>
      <c r="L56" s="31">
        <f>G54-G50-G49</f>
        <v>384761.29618700006</v>
      </c>
      <c r="M56" s="10"/>
    </row>
    <row r="57" spans="1:13" s="6" customFormat="1" ht="21.75" customHeight="1">
      <c r="A57" s="126" t="s">
        <v>78</v>
      </c>
      <c r="B57" s="126"/>
      <c r="C57" s="126" t="s">
        <v>24</v>
      </c>
      <c r="D57" s="126"/>
      <c r="E57" s="126"/>
      <c r="F57" s="126"/>
      <c r="G57" s="126"/>
      <c r="H57" s="126" t="s">
        <v>47</v>
      </c>
      <c r="I57" s="126"/>
      <c r="J57" s="126"/>
      <c r="K57" s="126"/>
      <c r="L57" s="21">
        <f>E54-E50+F54</f>
        <v>300680.35499999998</v>
      </c>
      <c r="M57" s="3"/>
    </row>
    <row r="58" spans="1:13" ht="19.5" customHeight="1">
      <c r="A58" s="5"/>
      <c r="H58" s="126" t="s">
        <v>48</v>
      </c>
      <c r="I58" s="126"/>
      <c r="J58" s="126"/>
      <c r="K58" s="126"/>
      <c r="L58" s="1">
        <f>L56/L57%</f>
        <v>127.96356322879826</v>
      </c>
    </row>
    <row r="59" spans="1:13" ht="19.5" customHeight="1">
      <c r="A59" s="5"/>
    </row>
    <row r="60" spans="1:13" ht="19.5" customHeight="1">
      <c r="A60" s="5"/>
    </row>
    <row r="61" spans="1:13" ht="19.5" customHeight="1">
      <c r="A61" s="5"/>
    </row>
    <row r="62" spans="1:13" ht="19.5" customHeight="1">
      <c r="A62" s="5"/>
    </row>
    <row r="63" spans="1:13" ht="19.5" customHeight="1">
      <c r="A63" s="5"/>
      <c r="B63" s="29" t="s">
        <v>77</v>
      </c>
      <c r="D63" s="126" t="s">
        <v>50</v>
      </c>
      <c r="E63" s="126"/>
      <c r="F63" s="126"/>
      <c r="H63" s="126" t="s">
        <v>49</v>
      </c>
      <c r="I63" s="126"/>
      <c r="J63" s="126"/>
      <c r="K63" s="126"/>
    </row>
    <row r="64" spans="1:13" ht="19.5" customHeight="1">
      <c r="A64" s="5"/>
    </row>
    <row r="65" spans="1:1" ht="19.5" customHeight="1">
      <c r="A65" s="5"/>
    </row>
    <row r="66" spans="1:1" ht="19.5" customHeight="1">
      <c r="A66" s="5"/>
    </row>
    <row r="67" spans="1:1" ht="19.5" customHeight="1">
      <c r="A67" s="5"/>
    </row>
    <row r="68" spans="1:1" ht="19.5" customHeight="1">
      <c r="A68" s="5"/>
    </row>
    <row r="69" spans="1:1" ht="19.5" customHeight="1">
      <c r="A69" s="5"/>
    </row>
    <row r="70" spans="1:1" ht="19.5" customHeight="1">
      <c r="A70" s="5"/>
    </row>
    <row r="71" spans="1:1" ht="19.5" customHeight="1">
      <c r="A71" s="5"/>
    </row>
    <row r="72" spans="1:1" ht="19.5" customHeight="1">
      <c r="A72" s="5"/>
    </row>
    <row r="73" spans="1:1" ht="19.5" customHeight="1">
      <c r="A73" s="5"/>
    </row>
    <row r="74" spans="1:1" ht="19.5" customHeight="1">
      <c r="A74" s="5"/>
    </row>
    <row r="75" spans="1:1" ht="19.5" customHeight="1">
      <c r="A75" s="5"/>
    </row>
    <row r="76" spans="1:1" ht="19.5" customHeight="1">
      <c r="A76" s="5"/>
    </row>
    <row r="77" spans="1:1" ht="19.5" customHeight="1">
      <c r="A77" s="5"/>
    </row>
    <row r="78" spans="1:1" ht="19.5" customHeight="1">
      <c r="A78" s="5"/>
    </row>
    <row r="79" spans="1:1" ht="19.5" customHeight="1">
      <c r="A79" s="5"/>
    </row>
    <row r="80" spans="1:1" ht="19.5" customHeight="1">
      <c r="A80" s="5"/>
    </row>
    <row r="81" spans="1:1" ht="19.5" customHeight="1">
      <c r="A81" s="5"/>
    </row>
    <row r="82" spans="1:1" ht="19.5" customHeight="1">
      <c r="A82" s="5"/>
    </row>
    <row r="83" spans="1:1" ht="19.5" customHeight="1">
      <c r="A83" s="5"/>
    </row>
    <row r="84" spans="1:1" ht="19.5" customHeight="1">
      <c r="A84" s="5"/>
    </row>
    <row r="85" spans="1:1" ht="19.5" customHeight="1">
      <c r="A85" s="5"/>
    </row>
    <row r="86" spans="1:1" ht="19.5" customHeight="1">
      <c r="A86" s="5"/>
    </row>
    <row r="87" spans="1:1" ht="19.5" customHeight="1">
      <c r="A87" s="5"/>
    </row>
    <row r="88" spans="1:1" ht="19.5" customHeight="1">
      <c r="A88" s="5"/>
    </row>
    <row r="89" spans="1:1" ht="19.5" customHeight="1">
      <c r="A89" s="5"/>
    </row>
    <row r="90" spans="1:1" ht="19.5" customHeight="1">
      <c r="A90" s="5"/>
    </row>
    <row r="91" spans="1:1" ht="19.5" customHeight="1">
      <c r="A91" s="5"/>
    </row>
    <row r="92" spans="1:1" ht="19.5" customHeight="1">
      <c r="A92" s="5"/>
    </row>
    <row r="93" spans="1:1" ht="19.5" customHeight="1">
      <c r="A93" s="5"/>
    </row>
    <row r="94" spans="1:1" ht="19.5" customHeight="1">
      <c r="A94" s="5"/>
    </row>
    <row r="95" spans="1:1" ht="19.5" customHeight="1">
      <c r="A95" s="5"/>
    </row>
    <row r="96" spans="1:1" ht="19.5" customHeight="1">
      <c r="A96" s="5"/>
    </row>
    <row r="97" spans="1:1" ht="19.5" customHeight="1">
      <c r="A97" s="5"/>
    </row>
    <row r="98" spans="1:1" ht="19.5" customHeight="1">
      <c r="A98" s="5"/>
    </row>
    <row r="99" spans="1:1" ht="19.5" customHeight="1">
      <c r="A99" s="5"/>
    </row>
    <row r="100" spans="1:1" ht="19.5" customHeight="1">
      <c r="A100" s="5"/>
    </row>
    <row r="101" spans="1:1" ht="19.5" customHeight="1">
      <c r="A101" s="5"/>
    </row>
    <row r="102" spans="1:1" ht="19.5" customHeight="1">
      <c r="A102" s="5"/>
    </row>
    <row r="103" spans="1:1" ht="19.5" customHeight="1">
      <c r="A103" s="5"/>
    </row>
    <row r="104" spans="1:1" ht="19.5" customHeight="1">
      <c r="A104" s="5"/>
    </row>
    <row r="105" spans="1:1" ht="19.5" customHeight="1">
      <c r="A105" s="5"/>
    </row>
    <row r="106" spans="1:1" ht="19.5" customHeight="1">
      <c r="A106" s="5"/>
    </row>
    <row r="107" spans="1:1" ht="19.5" customHeight="1">
      <c r="A107" s="5"/>
    </row>
    <row r="108" spans="1:1" ht="19.5" customHeight="1">
      <c r="A108" s="5"/>
    </row>
    <row r="109" spans="1:1" ht="19.5" customHeight="1">
      <c r="A109" s="5"/>
    </row>
    <row r="110" spans="1:1" ht="19.5" customHeight="1">
      <c r="A110" s="5"/>
    </row>
    <row r="111" spans="1:1" ht="19.5" customHeight="1">
      <c r="A111" s="5"/>
    </row>
    <row r="112" spans="1:1" ht="19.5" customHeight="1">
      <c r="A112" s="5"/>
    </row>
    <row r="113" spans="1:1" ht="19.5" customHeight="1">
      <c r="A113" s="5"/>
    </row>
    <row r="114" spans="1:1" ht="19.5" customHeight="1">
      <c r="A114" s="5"/>
    </row>
    <row r="115" spans="1:1" ht="19.5" customHeight="1">
      <c r="A115" s="5"/>
    </row>
    <row r="116" spans="1:1" ht="19.5" customHeight="1">
      <c r="A116" s="5"/>
    </row>
    <row r="117" spans="1:1" ht="19.5" customHeight="1">
      <c r="A117" s="5"/>
    </row>
    <row r="118" spans="1:1" ht="19.5" customHeight="1">
      <c r="A118" s="5"/>
    </row>
    <row r="119" spans="1:1" ht="19.5" customHeight="1">
      <c r="A119" s="5"/>
    </row>
    <row r="120" spans="1:1" ht="19.5" customHeight="1">
      <c r="A120" s="5"/>
    </row>
    <row r="121" spans="1:1" ht="19.5" customHeight="1">
      <c r="A121" s="5"/>
    </row>
    <row r="122" spans="1:1" ht="19.5" customHeight="1">
      <c r="A122" s="5"/>
    </row>
    <row r="123" spans="1:1" ht="19.5" customHeight="1">
      <c r="A123" s="5"/>
    </row>
    <row r="124" spans="1:1" ht="19.5" customHeight="1">
      <c r="A124" s="5"/>
    </row>
    <row r="125" spans="1:1" ht="19.5" customHeight="1">
      <c r="A125" s="5"/>
    </row>
    <row r="126" spans="1:1" ht="19.5" customHeight="1">
      <c r="A126" s="5"/>
    </row>
    <row r="127" spans="1:1" ht="19.5" customHeight="1">
      <c r="A127" s="5"/>
    </row>
    <row r="128" spans="1:1" ht="19.5" customHeight="1">
      <c r="A128" s="5"/>
    </row>
    <row r="129" spans="1:1" ht="19.5" customHeight="1">
      <c r="A129" s="5"/>
    </row>
    <row r="130" spans="1:1" ht="19.5" customHeight="1">
      <c r="A130" s="5"/>
    </row>
    <row r="131" spans="1:1" ht="19.5" customHeight="1">
      <c r="A131" s="5"/>
    </row>
    <row r="132" spans="1:1" ht="19.5" customHeight="1">
      <c r="A132" s="5"/>
    </row>
    <row r="133" spans="1:1" ht="19.5" customHeight="1">
      <c r="A133" s="5"/>
    </row>
    <row r="134" spans="1:1" ht="19.5" customHeight="1">
      <c r="A134" s="5"/>
    </row>
    <row r="135" spans="1:1" ht="19.5" customHeight="1">
      <c r="A135" s="5"/>
    </row>
    <row r="136" spans="1:1" ht="19.5" customHeight="1">
      <c r="A136" s="5"/>
    </row>
    <row r="137" spans="1:1" ht="19.5" customHeight="1">
      <c r="A137" s="5"/>
    </row>
    <row r="138" spans="1:1" ht="19.5" customHeight="1">
      <c r="A138" s="5"/>
    </row>
    <row r="139" spans="1:1" ht="19.5" customHeight="1">
      <c r="A139" s="5"/>
    </row>
    <row r="140" spans="1:1" ht="19.5" customHeight="1">
      <c r="A140" s="5"/>
    </row>
    <row r="141" spans="1:1" ht="19.5" customHeight="1">
      <c r="A141" s="5"/>
    </row>
    <row r="142" spans="1:1" ht="19.5" customHeight="1">
      <c r="A142" s="5"/>
    </row>
    <row r="143" spans="1:1" ht="19.5" customHeight="1"/>
    <row r="144" spans="1:1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</sheetData>
  <mergeCells count="26">
    <mergeCell ref="J1:K1"/>
    <mergeCell ref="A3:K3"/>
    <mergeCell ref="I4:K4"/>
    <mergeCell ref="J5:K5"/>
    <mergeCell ref="B5:B7"/>
    <mergeCell ref="A5:A7"/>
    <mergeCell ref="G5:I5"/>
    <mergeCell ref="D6:D7"/>
    <mergeCell ref="C6:C7"/>
    <mergeCell ref="C5:F5"/>
    <mergeCell ref="E6:F6"/>
    <mergeCell ref="G6:G7"/>
    <mergeCell ref="H6:H7"/>
    <mergeCell ref="A2:B2"/>
    <mergeCell ref="I6:I7"/>
    <mergeCell ref="J6:J7"/>
    <mergeCell ref="K6:K7"/>
    <mergeCell ref="A56:B56"/>
    <mergeCell ref="H58:K58"/>
    <mergeCell ref="H63:K63"/>
    <mergeCell ref="D63:F63"/>
    <mergeCell ref="A57:B57"/>
    <mergeCell ref="C56:G56"/>
    <mergeCell ref="C57:G57"/>
    <mergeCell ref="H57:K57"/>
    <mergeCell ref="H56:K56"/>
  </mergeCells>
  <pageMargins left="0.35" right="0.25" top="0.25" bottom="0.25" header="0.31496062992126" footer="0.118110236220472"/>
  <pageSetup paperSize="9" scale="90" orientation="landscape" verticalDpi="0" r:id="rId1"/>
  <headerFooter>
    <oddFooter>&amp;CTrang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A4" sqref="A4:F4"/>
    </sheetView>
  </sheetViews>
  <sheetFormatPr defaultRowHeight="15.75"/>
  <cols>
    <col min="1" max="1" width="6.140625" style="72" customWidth="1"/>
    <col min="2" max="2" width="40.7109375" style="37" customWidth="1"/>
    <col min="3" max="3" width="13.85546875" style="37" customWidth="1"/>
    <col min="4" max="4" width="13.28515625" style="37" customWidth="1"/>
    <col min="5" max="5" width="7.42578125" style="37" customWidth="1"/>
    <col min="6" max="6" width="6.28515625" style="37" customWidth="1"/>
    <col min="7" max="7" width="21.42578125" style="37" customWidth="1"/>
    <col min="8" max="16384" width="9.140625" style="37"/>
  </cols>
  <sheetData>
    <row r="1" spans="1:10" s="32" customFormat="1" ht="18" customHeight="1">
      <c r="A1" s="137"/>
      <c r="B1" s="137"/>
      <c r="C1" s="137"/>
      <c r="D1" s="137"/>
      <c r="E1" s="137"/>
      <c r="F1" s="137"/>
    </row>
    <row r="2" spans="1:10" s="32" customFormat="1" ht="18" customHeight="1">
      <c r="A2" s="137"/>
      <c r="B2" s="137"/>
      <c r="C2" s="137"/>
      <c r="D2" s="137"/>
      <c r="E2" s="137"/>
      <c r="F2" s="137"/>
    </row>
    <row r="3" spans="1:10" s="32" customFormat="1">
      <c r="A3" s="33"/>
      <c r="B3" s="33"/>
      <c r="C3" s="33"/>
      <c r="D3" s="33"/>
      <c r="E3" s="33"/>
      <c r="F3" s="33"/>
    </row>
    <row r="4" spans="1:10" s="34" customFormat="1" ht="63" customHeight="1">
      <c r="A4" s="141" t="s">
        <v>163</v>
      </c>
      <c r="B4" s="142"/>
      <c r="C4" s="142"/>
      <c r="D4" s="142"/>
      <c r="E4" s="142"/>
      <c r="F4" s="142"/>
    </row>
    <row r="5" spans="1:10" s="34" customFormat="1">
      <c r="A5" s="138"/>
      <c r="B5" s="138"/>
      <c r="C5" s="138"/>
      <c r="D5" s="138"/>
      <c r="E5" s="138"/>
      <c r="F5" s="138"/>
    </row>
    <row r="6" spans="1:10" ht="21" customHeight="1">
      <c r="A6" s="35"/>
      <c r="B6" s="36"/>
      <c r="C6" s="139" t="s">
        <v>84</v>
      </c>
      <c r="D6" s="139"/>
      <c r="E6" s="139"/>
      <c r="F6" s="139"/>
    </row>
    <row r="7" spans="1:10" s="38" customFormat="1" ht="24" customHeight="1">
      <c r="A7" s="140" t="s">
        <v>0</v>
      </c>
      <c r="B7" s="140" t="s">
        <v>85</v>
      </c>
      <c r="C7" s="140" t="s">
        <v>86</v>
      </c>
      <c r="D7" s="140" t="s">
        <v>104</v>
      </c>
      <c r="E7" s="140" t="s">
        <v>87</v>
      </c>
      <c r="F7" s="140"/>
    </row>
    <row r="8" spans="1:10" s="38" customFormat="1" ht="27" customHeight="1">
      <c r="A8" s="140"/>
      <c r="B8" s="140"/>
      <c r="C8" s="140"/>
      <c r="D8" s="140"/>
      <c r="E8" s="39" t="s">
        <v>88</v>
      </c>
      <c r="F8" s="39" t="s">
        <v>89</v>
      </c>
      <c r="H8" s="40"/>
    </row>
    <row r="9" spans="1:10" s="44" customFormat="1">
      <c r="A9" s="39"/>
      <c r="B9" s="39" t="s">
        <v>90</v>
      </c>
      <c r="C9" s="41">
        <f>C10+C23+C30</f>
        <v>382843000</v>
      </c>
      <c r="D9" s="41">
        <f>D10+D23+D30</f>
        <v>344593463</v>
      </c>
      <c r="E9" s="42">
        <f>D9/C9%</f>
        <v>90.009080223485867</v>
      </c>
      <c r="F9" s="42">
        <v>142</v>
      </c>
      <c r="H9" s="43"/>
    </row>
    <row r="10" spans="1:10" s="44" customFormat="1" ht="24.95" customHeight="1">
      <c r="A10" s="39" t="s">
        <v>11</v>
      </c>
      <c r="B10" s="45" t="s">
        <v>91</v>
      </c>
      <c r="C10" s="46">
        <f>C11+C22</f>
        <v>76400000</v>
      </c>
      <c r="D10" s="46">
        <f>D11+D22</f>
        <v>57045463</v>
      </c>
      <c r="E10" s="42">
        <f t="shared" ref="E10:E25" si="0">D10/C10%</f>
        <v>74.666836387434557</v>
      </c>
      <c r="F10" s="42">
        <v>135</v>
      </c>
      <c r="H10" s="47"/>
    </row>
    <row r="11" spans="1:10" s="44" customFormat="1" ht="24.95" customHeight="1">
      <c r="A11" s="39" t="s">
        <v>16</v>
      </c>
      <c r="B11" s="45" t="s">
        <v>92</v>
      </c>
      <c r="C11" s="46">
        <f>SUM(C12:C21)</f>
        <v>51400000</v>
      </c>
      <c r="D11" s="48">
        <f>SUM(D12:D21)</f>
        <v>40625079</v>
      </c>
      <c r="E11" s="42">
        <f t="shared" si="0"/>
        <v>79.037118677042798</v>
      </c>
      <c r="F11" s="42">
        <v>132</v>
      </c>
    </row>
    <row r="12" spans="1:10" s="44" customFormat="1" ht="24.95" customHeight="1">
      <c r="A12" s="76">
        <v>1</v>
      </c>
      <c r="B12" s="77" t="s">
        <v>105</v>
      </c>
      <c r="C12" s="78">
        <v>100000</v>
      </c>
      <c r="D12" s="78">
        <v>348955</v>
      </c>
      <c r="E12" s="79">
        <f t="shared" si="0"/>
        <v>348.95499999999998</v>
      </c>
      <c r="F12" s="79">
        <v>12</v>
      </c>
      <c r="H12" s="47"/>
      <c r="J12" s="52"/>
    </row>
    <row r="13" spans="1:10" ht="24.95" customHeight="1">
      <c r="A13" s="84">
        <v>2</v>
      </c>
      <c r="B13" s="85" t="s">
        <v>93</v>
      </c>
      <c r="C13" s="86">
        <v>11000000</v>
      </c>
      <c r="D13" s="86">
        <v>6588328</v>
      </c>
      <c r="E13" s="87">
        <f t="shared" si="0"/>
        <v>59.893890909090906</v>
      </c>
      <c r="F13" s="88">
        <v>92</v>
      </c>
      <c r="G13" s="44"/>
      <c r="H13" s="47"/>
      <c r="I13" s="44"/>
      <c r="J13" s="47"/>
    </row>
    <row r="14" spans="1:10" ht="24.95" customHeight="1">
      <c r="A14" s="84">
        <v>3</v>
      </c>
      <c r="B14" s="85" t="s">
        <v>94</v>
      </c>
      <c r="C14" s="86">
        <v>1000000</v>
      </c>
      <c r="D14" s="86">
        <v>344855</v>
      </c>
      <c r="E14" s="87">
        <f t="shared" si="0"/>
        <v>34.485500000000002</v>
      </c>
      <c r="F14" s="87">
        <v>200</v>
      </c>
      <c r="G14" s="44"/>
      <c r="H14" s="47"/>
      <c r="I14" s="44"/>
      <c r="J14" s="47"/>
    </row>
    <row r="15" spans="1:10" ht="24.95" customHeight="1">
      <c r="A15" s="84">
        <v>4</v>
      </c>
      <c r="B15" s="85" t="s">
        <v>14</v>
      </c>
      <c r="C15" s="86">
        <v>4500000</v>
      </c>
      <c r="D15" s="86">
        <v>5237681</v>
      </c>
      <c r="E15" s="87">
        <f t="shared" si="0"/>
        <v>116.3929111111111</v>
      </c>
      <c r="F15" s="87">
        <v>217</v>
      </c>
      <c r="G15" s="44"/>
      <c r="H15" s="47"/>
      <c r="I15" s="44"/>
      <c r="J15" s="47"/>
    </row>
    <row r="16" spans="1:10" ht="24.95" customHeight="1">
      <c r="A16" s="84">
        <v>5</v>
      </c>
      <c r="B16" s="85" t="s">
        <v>13</v>
      </c>
      <c r="C16" s="86">
        <v>22200000</v>
      </c>
      <c r="D16" s="86">
        <v>20135938</v>
      </c>
      <c r="E16" s="87">
        <f t="shared" si="0"/>
        <v>90.702423423423426</v>
      </c>
      <c r="F16" s="87">
        <v>175</v>
      </c>
      <c r="G16" s="44"/>
      <c r="H16" s="47"/>
      <c r="I16" s="44"/>
      <c r="J16" s="47"/>
    </row>
    <row r="17" spans="1:10" ht="24.95" customHeight="1">
      <c r="A17" s="84">
        <v>6</v>
      </c>
      <c r="B17" s="85" t="s">
        <v>15</v>
      </c>
      <c r="C17" s="86">
        <v>2300000</v>
      </c>
      <c r="D17" s="86">
        <v>1329892</v>
      </c>
      <c r="E17" s="87">
        <f t="shared" si="0"/>
        <v>57.821391304347827</v>
      </c>
      <c r="F17" s="87">
        <v>98</v>
      </c>
      <c r="G17" s="44"/>
      <c r="H17" s="47"/>
      <c r="I17" s="44"/>
      <c r="J17" s="47"/>
    </row>
    <row r="18" spans="1:10" ht="24.95" customHeight="1">
      <c r="A18" s="84">
        <v>7</v>
      </c>
      <c r="B18" s="85" t="s">
        <v>95</v>
      </c>
      <c r="C18" s="86">
        <v>5500000</v>
      </c>
      <c r="D18" s="86">
        <v>4688221</v>
      </c>
      <c r="E18" s="87">
        <f t="shared" si="0"/>
        <v>85.240381818181817</v>
      </c>
      <c r="F18" s="87">
        <v>238</v>
      </c>
      <c r="G18" s="44"/>
      <c r="H18" s="47"/>
      <c r="I18" s="44"/>
      <c r="J18" s="47"/>
    </row>
    <row r="19" spans="1:10" ht="24.95" customHeight="1">
      <c r="A19" s="84">
        <v>8</v>
      </c>
      <c r="B19" s="85" t="s">
        <v>18</v>
      </c>
      <c r="C19" s="86">
        <v>4000000</v>
      </c>
      <c r="D19" s="86">
        <v>1490797</v>
      </c>
      <c r="E19" s="87">
        <f t="shared" si="0"/>
        <v>37.269925000000001</v>
      </c>
      <c r="F19" s="87">
        <v>75</v>
      </c>
      <c r="G19" s="44"/>
      <c r="H19" s="47"/>
      <c r="I19" s="44"/>
      <c r="J19" s="47"/>
    </row>
    <row r="20" spans="1:10" ht="24.95" customHeight="1">
      <c r="A20" s="84">
        <v>9</v>
      </c>
      <c r="B20" s="85" t="s">
        <v>96</v>
      </c>
      <c r="C20" s="86">
        <v>300000</v>
      </c>
      <c r="D20" s="86">
        <v>260412</v>
      </c>
      <c r="E20" s="87">
        <f t="shared" si="0"/>
        <v>86.804000000000002</v>
      </c>
      <c r="F20" s="87">
        <v>39</v>
      </c>
      <c r="G20" s="44"/>
      <c r="H20" s="47"/>
      <c r="I20" s="44"/>
      <c r="J20" s="47"/>
    </row>
    <row r="21" spans="1:10" ht="24.95" customHeight="1">
      <c r="A21" s="80">
        <v>10</v>
      </c>
      <c r="B21" s="81" t="s">
        <v>17</v>
      </c>
      <c r="C21" s="82">
        <v>500000</v>
      </c>
      <c r="D21" s="82">
        <v>200000</v>
      </c>
      <c r="E21" s="83">
        <f t="shared" si="0"/>
        <v>40</v>
      </c>
      <c r="F21" s="83"/>
      <c r="G21" s="44"/>
      <c r="H21" s="47"/>
      <c r="I21" s="44"/>
      <c r="J21" s="47"/>
    </row>
    <row r="22" spans="1:10" s="57" customFormat="1" ht="24.95" customHeight="1">
      <c r="A22" s="39" t="s">
        <v>19</v>
      </c>
      <c r="B22" s="55" t="s">
        <v>97</v>
      </c>
      <c r="C22" s="56">
        <v>25000000</v>
      </c>
      <c r="D22" s="56">
        <v>16420384</v>
      </c>
      <c r="E22" s="42">
        <f t="shared" si="0"/>
        <v>65.681535999999994</v>
      </c>
      <c r="F22" s="42">
        <v>143</v>
      </c>
      <c r="G22" s="44"/>
      <c r="H22" s="47"/>
      <c r="I22" s="44"/>
      <c r="J22" s="47"/>
    </row>
    <row r="23" spans="1:10" s="57" customFormat="1" ht="24.95" customHeight="1">
      <c r="A23" s="39" t="s">
        <v>21</v>
      </c>
      <c r="B23" s="55" t="s">
        <v>98</v>
      </c>
      <c r="C23" s="58">
        <f>C24+C27</f>
        <v>306443000</v>
      </c>
      <c r="D23" s="58">
        <f>D24+D27</f>
        <v>224132000</v>
      </c>
      <c r="E23" s="42">
        <f t="shared" si="0"/>
        <v>73.139866141501031</v>
      </c>
      <c r="F23" s="42">
        <f>D23/167720328%</f>
        <v>133.63436780304889</v>
      </c>
      <c r="G23" s="44">
        <f>D23/F23*100</f>
        <v>167720328</v>
      </c>
      <c r="H23" s="47"/>
      <c r="I23" s="44"/>
    </row>
    <row r="24" spans="1:10" s="57" customFormat="1" ht="37.5" customHeight="1">
      <c r="A24" s="49">
        <v>1</v>
      </c>
      <c r="B24" s="50" t="s">
        <v>99</v>
      </c>
      <c r="C24" s="60">
        <f>C25</f>
        <v>280646000</v>
      </c>
      <c r="D24" s="60">
        <f>D25+D26</f>
        <v>164040000</v>
      </c>
      <c r="E24" s="51">
        <f t="shared" si="0"/>
        <v>58.450859802028177</v>
      </c>
      <c r="F24" s="51">
        <f>D24/133000000%</f>
        <v>123.33834586466165</v>
      </c>
      <c r="G24" s="44">
        <f>D24/F24*100</f>
        <v>133000000</v>
      </c>
      <c r="H24" s="47"/>
      <c r="I24" s="44"/>
    </row>
    <row r="25" spans="1:10" ht="24.95" customHeight="1">
      <c r="A25" s="59" t="s">
        <v>80</v>
      </c>
      <c r="B25" s="53" t="s">
        <v>100</v>
      </c>
      <c r="C25" s="60">
        <v>280646000</v>
      </c>
      <c r="D25" s="60">
        <v>80000000</v>
      </c>
      <c r="E25" s="51">
        <f t="shared" si="0"/>
        <v>28.505661937102257</v>
      </c>
      <c r="F25" s="61">
        <f>D25/113000000%</f>
        <v>70.796460176991147</v>
      </c>
    </row>
    <row r="26" spans="1:10" ht="24.95" customHeight="1">
      <c r="A26" s="59" t="s">
        <v>81</v>
      </c>
      <c r="B26" s="53" t="s">
        <v>101</v>
      </c>
      <c r="C26" s="62"/>
      <c r="D26" s="60">
        <v>84040000</v>
      </c>
      <c r="E26" s="63"/>
      <c r="F26" s="61">
        <f>D26/20000000%</f>
        <v>420.2</v>
      </c>
    </row>
    <row r="27" spans="1:10" ht="39" customHeight="1">
      <c r="A27" s="59">
        <v>2</v>
      </c>
      <c r="B27" s="50" t="s">
        <v>102</v>
      </c>
      <c r="C27" s="64">
        <f>C28+C29</f>
        <v>25797000</v>
      </c>
      <c r="D27" s="64">
        <f>D28+D29</f>
        <v>60092000</v>
      </c>
      <c r="E27" s="61">
        <f>D27/C27%</f>
        <v>232.94181493972167</v>
      </c>
      <c r="F27" s="61">
        <f>D27/34720328%</f>
        <v>173.07440183168774</v>
      </c>
      <c r="G27" s="44">
        <f>D27/F27*100</f>
        <v>34720328</v>
      </c>
    </row>
    <row r="28" spans="1:10" ht="24.95" customHeight="1">
      <c r="A28" s="59" t="s">
        <v>80</v>
      </c>
      <c r="B28" s="53" t="s">
        <v>100</v>
      </c>
      <c r="C28" s="64">
        <v>25797000</v>
      </c>
      <c r="D28" s="65">
        <v>13140000</v>
      </c>
      <c r="E28" s="61">
        <f>D28/C28%</f>
        <v>50.93615536690313</v>
      </c>
      <c r="F28" s="61">
        <f>D28/11660700%</f>
        <v>112.68620237207028</v>
      </c>
    </row>
    <row r="29" spans="1:10" ht="24.95" customHeight="1">
      <c r="A29" s="59" t="s">
        <v>81</v>
      </c>
      <c r="B29" s="53" t="s">
        <v>101</v>
      </c>
      <c r="C29" s="59"/>
      <c r="D29" s="65">
        <v>46952000</v>
      </c>
      <c r="E29" s="63"/>
      <c r="F29" s="61">
        <f>D29/23059628%</f>
        <v>203.61126380703107</v>
      </c>
    </row>
    <row r="30" spans="1:10" s="70" customFormat="1" ht="24.95" customHeight="1">
      <c r="A30" s="66" t="s">
        <v>22</v>
      </c>
      <c r="B30" s="67" t="s">
        <v>103</v>
      </c>
      <c r="C30" s="67"/>
      <c r="D30" s="67">
        <v>63416000</v>
      </c>
      <c r="E30" s="68"/>
      <c r="F30" s="69">
        <f>D30/32301012%</f>
        <v>196.32821411292005</v>
      </c>
      <c r="G30" s="44">
        <f>D30/F30*100</f>
        <v>32301012</v>
      </c>
    </row>
    <row r="31" spans="1:10" s="70" customFormat="1">
      <c r="A31" s="71"/>
    </row>
    <row r="32" spans="1:10">
      <c r="D32" s="73"/>
    </row>
    <row r="33" spans="7:7">
      <c r="G33" s="37">
        <f>G30+G23+G10</f>
        <v>200021340</v>
      </c>
    </row>
    <row r="34" spans="7:7">
      <c r="G34" s="74"/>
    </row>
  </sheetData>
  <mergeCells count="10">
    <mergeCell ref="A1:F1"/>
    <mergeCell ref="A2:F2"/>
    <mergeCell ref="A5:F5"/>
    <mergeCell ref="C6:F6"/>
    <mergeCell ref="E7:F7"/>
    <mergeCell ref="A4:F4"/>
    <mergeCell ref="A7:A8"/>
    <mergeCell ref="B7:B8"/>
    <mergeCell ref="C7:C8"/>
    <mergeCell ref="D7:D8"/>
  </mergeCells>
  <pageMargins left="0.75" right="0.25" top="0.25" bottom="0.2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workbookViewId="0">
      <selection sqref="A1:K1"/>
    </sheetView>
  </sheetViews>
  <sheetFormatPr defaultRowHeight="15.75"/>
  <cols>
    <col min="1" max="1" width="5.85546875" style="89" customWidth="1"/>
    <col min="2" max="2" width="42" style="90" customWidth="1"/>
    <col min="3" max="3" width="13.85546875" style="89" customWidth="1"/>
    <col min="4" max="4" width="15" style="89" customWidth="1"/>
    <col min="5" max="5" width="13.42578125" style="89" customWidth="1"/>
    <col min="6" max="6" width="12.140625" style="89" customWidth="1"/>
    <col min="7" max="7" width="13.5703125" style="89" customWidth="1"/>
    <col min="8" max="8" width="12.5703125" style="89" customWidth="1"/>
    <col min="9" max="9" width="7.42578125" style="89" customWidth="1"/>
    <col min="10" max="10" width="6.5703125" style="89" customWidth="1"/>
    <col min="11" max="11" width="28.42578125" style="89" customWidth="1"/>
    <col min="12" max="12" width="18.28515625" style="89" customWidth="1"/>
    <col min="13" max="16384" width="9.140625" style="89"/>
  </cols>
  <sheetData>
    <row r="1" spans="1:15" ht="16.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5" ht="16.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5" ht="62.25" customHeight="1">
      <c r="A4" s="144" t="s">
        <v>164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5">
      <c r="C5" s="145" t="s">
        <v>106</v>
      </c>
      <c r="D5" s="145"/>
      <c r="E5" s="145"/>
      <c r="F5" s="145"/>
      <c r="G5" s="145"/>
      <c r="H5" s="145"/>
      <c r="I5" s="145"/>
      <c r="J5" s="145"/>
      <c r="K5" s="145"/>
    </row>
    <row r="6" spans="1:15" s="91" customFormat="1" ht="36.75" customHeight="1">
      <c r="A6" s="140" t="s">
        <v>0</v>
      </c>
      <c r="B6" s="140" t="s">
        <v>107</v>
      </c>
      <c r="C6" s="146" t="s">
        <v>108</v>
      </c>
      <c r="D6" s="147"/>
      <c r="E6" s="148"/>
      <c r="F6" s="149" t="s">
        <v>155</v>
      </c>
      <c r="G6" s="150"/>
      <c r="H6" s="151"/>
      <c r="I6" s="152" t="s">
        <v>109</v>
      </c>
      <c r="J6" s="153"/>
      <c r="K6" s="156" t="s">
        <v>2</v>
      </c>
    </row>
    <row r="7" spans="1:15" s="91" customFormat="1" ht="21" customHeight="1">
      <c r="A7" s="140"/>
      <c r="B7" s="140"/>
      <c r="C7" s="156" t="s">
        <v>25</v>
      </c>
      <c r="D7" s="149" t="s">
        <v>44</v>
      </c>
      <c r="E7" s="151"/>
      <c r="F7" s="156" t="s">
        <v>25</v>
      </c>
      <c r="G7" s="149" t="s">
        <v>44</v>
      </c>
      <c r="H7" s="151"/>
      <c r="I7" s="154"/>
      <c r="J7" s="155"/>
      <c r="K7" s="157"/>
    </row>
    <row r="8" spans="1:15" s="91" customFormat="1" ht="45" customHeight="1">
      <c r="A8" s="140"/>
      <c r="B8" s="140"/>
      <c r="C8" s="158"/>
      <c r="D8" s="92" t="s">
        <v>83</v>
      </c>
      <c r="E8" s="92" t="s">
        <v>52</v>
      </c>
      <c r="F8" s="158"/>
      <c r="G8" s="92" t="s">
        <v>83</v>
      </c>
      <c r="H8" s="92" t="s">
        <v>52</v>
      </c>
      <c r="I8" s="93" t="s">
        <v>88</v>
      </c>
      <c r="J8" s="93" t="s">
        <v>89</v>
      </c>
      <c r="K8" s="158"/>
    </row>
    <row r="9" spans="1:15" ht="18" customHeight="1">
      <c r="A9" s="94"/>
      <c r="B9" s="66" t="s">
        <v>110</v>
      </c>
      <c r="C9" s="95">
        <f t="shared" ref="C9:H9" si="0">C10+C56</f>
        <v>364823000</v>
      </c>
      <c r="D9" s="95">
        <f t="shared" si="0"/>
        <v>334898000</v>
      </c>
      <c r="E9" s="95">
        <f t="shared" si="0"/>
        <v>29924999</v>
      </c>
      <c r="F9" s="95">
        <f t="shared" si="0"/>
        <v>324917042</v>
      </c>
      <c r="G9" s="95">
        <f t="shared" si="0"/>
        <v>260933485</v>
      </c>
      <c r="H9" s="95">
        <f t="shared" si="0"/>
        <v>63983557</v>
      </c>
      <c r="I9" s="96">
        <f>F9/C9%</f>
        <v>89.061556425992876</v>
      </c>
      <c r="J9" s="95">
        <f>F9/225401000%</f>
        <v>144.15066570245918</v>
      </c>
      <c r="K9" s="94"/>
      <c r="L9" s="122"/>
    </row>
    <row r="10" spans="1:15" ht="18" customHeight="1">
      <c r="A10" s="66" t="s">
        <v>11</v>
      </c>
      <c r="B10" s="95" t="s">
        <v>111</v>
      </c>
      <c r="C10" s="95">
        <f t="shared" ref="C10:H10" si="1">C11+C21+C55</f>
        <v>339026000</v>
      </c>
      <c r="D10" s="95">
        <f t="shared" si="1"/>
        <v>309101000</v>
      </c>
      <c r="E10" s="95">
        <f t="shared" si="1"/>
        <v>29924999</v>
      </c>
      <c r="F10" s="95">
        <f>F11+F21+F55</f>
        <v>264825042</v>
      </c>
      <c r="G10" s="95">
        <f t="shared" si="1"/>
        <v>200841485</v>
      </c>
      <c r="H10" s="95">
        <f t="shared" si="1"/>
        <v>63983557</v>
      </c>
      <c r="I10" s="66">
        <f>F10/C10%</f>
        <v>78.113490410764953</v>
      </c>
      <c r="J10" s="95">
        <f>F10/190982649%</f>
        <v>138.66445113555838</v>
      </c>
      <c r="K10" s="94"/>
    </row>
    <row r="11" spans="1:15" ht="18" customHeight="1">
      <c r="A11" s="66" t="s">
        <v>16</v>
      </c>
      <c r="B11" s="95" t="s">
        <v>112</v>
      </c>
      <c r="C11" s="97">
        <f t="shared" ref="C11:H11" si="2">C12</f>
        <v>23600000</v>
      </c>
      <c r="D11" s="97">
        <f t="shared" si="2"/>
        <v>22600000</v>
      </c>
      <c r="E11" s="97">
        <f t="shared" si="2"/>
        <v>1000000</v>
      </c>
      <c r="F11" s="97">
        <f t="shared" si="2"/>
        <v>155789394</v>
      </c>
      <c r="G11" s="98">
        <f t="shared" si="2"/>
        <v>109994263</v>
      </c>
      <c r="H11" s="97">
        <f t="shared" si="2"/>
        <v>45795131</v>
      </c>
      <c r="I11" s="66">
        <f>F11/C11%</f>
        <v>660.12455084745761</v>
      </c>
      <c r="J11" s="95">
        <f>F11/73200000%</f>
        <v>212.82704098360657</v>
      </c>
      <c r="K11" s="94"/>
      <c r="O11" s="99"/>
    </row>
    <row r="12" spans="1:15" ht="18" customHeight="1">
      <c r="A12" s="100">
        <v>1</v>
      </c>
      <c r="B12" s="94" t="s">
        <v>113</v>
      </c>
      <c r="C12" s="94">
        <f>C13</f>
        <v>23600000</v>
      </c>
      <c r="D12" s="94">
        <f>D13</f>
        <v>22600000</v>
      </c>
      <c r="E12" s="94">
        <f>E13</f>
        <v>1000000</v>
      </c>
      <c r="F12" s="94">
        <f>F13+F14+F15+F20</f>
        <v>155789394</v>
      </c>
      <c r="G12" s="94">
        <f>G13+G14+G15+G20</f>
        <v>109994263</v>
      </c>
      <c r="H12" s="94">
        <f>H13+H14+H15+H20</f>
        <v>45795131</v>
      </c>
      <c r="I12" s="100">
        <f>F12/C12%</f>
        <v>660.12455084745761</v>
      </c>
      <c r="J12" s="94">
        <f>F12/73200000%</f>
        <v>212.82704098360657</v>
      </c>
      <c r="K12" s="101"/>
    </row>
    <row r="13" spans="1:15" ht="18" customHeight="1">
      <c r="A13" s="100" t="s">
        <v>80</v>
      </c>
      <c r="B13" s="94" t="s">
        <v>114</v>
      </c>
      <c r="C13" s="102">
        <f>D13+E13</f>
        <v>23600000</v>
      </c>
      <c r="D13" s="94">
        <v>22600000</v>
      </c>
      <c r="E13" s="94">
        <v>1000000</v>
      </c>
      <c r="F13" s="94">
        <f>G13+H13</f>
        <v>16259889</v>
      </c>
      <c r="G13" s="94">
        <f>762668+4817221</f>
        <v>5579889</v>
      </c>
      <c r="H13" s="94">
        <v>10680000</v>
      </c>
      <c r="I13" s="100"/>
      <c r="J13" s="94"/>
      <c r="K13" s="94"/>
    </row>
    <row r="14" spans="1:15" ht="18" customHeight="1">
      <c r="A14" s="100" t="s">
        <v>81</v>
      </c>
      <c r="B14" s="34" t="s">
        <v>115</v>
      </c>
      <c r="C14" s="102"/>
      <c r="D14" s="94"/>
      <c r="E14" s="94"/>
      <c r="F14" s="94">
        <f t="shared" ref="F14:F20" si="3">G14+H14</f>
        <v>36900000</v>
      </c>
      <c r="G14" s="94">
        <v>35000000</v>
      </c>
      <c r="H14" s="120">
        <v>1900000</v>
      </c>
      <c r="I14" s="100"/>
      <c r="J14" s="95"/>
      <c r="K14" s="94"/>
    </row>
    <row r="15" spans="1:15" ht="43.5" customHeight="1">
      <c r="A15" s="100" t="s">
        <v>116</v>
      </c>
      <c r="B15" s="104" t="s">
        <v>117</v>
      </c>
      <c r="C15" s="102"/>
      <c r="D15" s="94"/>
      <c r="E15" s="94"/>
      <c r="F15" s="94">
        <f>G15+H15</f>
        <v>60862505</v>
      </c>
      <c r="G15" s="94">
        <f>G16+G17+G18+G19</f>
        <v>49647374</v>
      </c>
      <c r="H15" s="94">
        <f>H16+H17+H18+H19</f>
        <v>11215131</v>
      </c>
      <c r="I15" s="100"/>
      <c r="J15" s="95"/>
      <c r="K15" s="94"/>
    </row>
    <row r="16" spans="1:15" ht="20.100000000000001" customHeight="1">
      <c r="A16" s="100"/>
      <c r="B16" s="50" t="s">
        <v>118</v>
      </c>
      <c r="C16" s="102"/>
      <c r="D16" s="94"/>
      <c r="E16" s="94"/>
      <c r="F16" s="94">
        <f t="shared" si="3"/>
        <v>24603761</v>
      </c>
      <c r="G16" s="94">
        <f>22000000+7420982-4817221</f>
        <v>24603761</v>
      </c>
      <c r="H16" s="94"/>
      <c r="I16" s="100"/>
      <c r="J16" s="95"/>
      <c r="K16" s="94"/>
    </row>
    <row r="17" spans="1:11" ht="20.100000000000001" customHeight="1">
      <c r="A17" s="100"/>
      <c r="B17" s="50" t="s">
        <v>119</v>
      </c>
      <c r="C17" s="102"/>
      <c r="D17" s="94"/>
      <c r="E17" s="94"/>
      <c r="F17" s="94">
        <f t="shared" si="3"/>
        <v>31136113</v>
      </c>
      <c r="G17" s="94">
        <f>12500000+7420982</f>
        <v>19920982</v>
      </c>
      <c r="H17" s="94">
        <f>12000000-784869</f>
        <v>11215131</v>
      </c>
      <c r="I17" s="100"/>
      <c r="J17" s="95"/>
      <c r="K17" s="94"/>
    </row>
    <row r="18" spans="1:11" ht="20.100000000000001" customHeight="1">
      <c r="A18" s="100"/>
      <c r="B18" s="50" t="s">
        <v>120</v>
      </c>
      <c r="C18" s="102"/>
      <c r="D18" s="94"/>
      <c r="E18" s="94"/>
      <c r="F18" s="94">
        <f t="shared" si="3"/>
        <v>322631</v>
      </c>
      <c r="G18" s="94">
        <v>322631</v>
      </c>
      <c r="H18" s="94"/>
      <c r="I18" s="100"/>
      <c r="J18" s="95"/>
      <c r="K18" s="94"/>
    </row>
    <row r="19" spans="1:11" ht="20.100000000000001" customHeight="1">
      <c r="A19" s="100"/>
      <c r="B19" s="50" t="s">
        <v>121</v>
      </c>
      <c r="C19" s="102"/>
      <c r="D19" s="94"/>
      <c r="E19" s="94"/>
      <c r="F19" s="94">
        <f t="shared" si="3"/>
        <v>4800000</v>
      </c>
      <c r="G19" s="94">
        <v>4800000</v>
      </c>
      <c r="H19" s="94"/>
      <c r="I19" s="100"/>
      <c r="J19" s="95"/>
      <c r="K19" s="94"/>
    </row>
    <row r="20" spans="1:11" ht="20.100000000000001" customHeight="1">
      <c r="A20" s="100" t="s">
        <v>122</v>
      </c>
      <c r="B20" s="50" t="s">
        <v>123</v>
      </c>
      <c r="C20" s="102"/>
      <c r="D20" s="94"/>
      <c r="E20" s="94"/>
      <c r="F20" s="94">
        <f t="shared" si="3"/>
        <v>41767000</v>
      </c>
      <c r="G20" s="94">
        <v>19767000</v>
      </c>
      <c r="H20" s="94">
        <v>22000000</v>
      </c>
      <c r="I20" s="100"/>
      <c r="J20" s="95"/>
      <c r="K20" s="94"/>
    </row>
    <row r="21" spans="1:11" ht="20.100000000000001" customHeight="1">
      <c r="A21" s="66" t="s">
        <v>19</v>
      </c>
      <c r="B21" s="95" t="s">
        <v>124</v>
      </c>
      <c r="C21" s="97">
        <f>D21+E21+1</f>
        <v>311963605</v>
      </c>
      <c r="D21" s="95">
        <f>D22+D29+D36+D37+D38+D39+D40+D41+D44+D45+D48+D49+D50+D51+D52+D35+D53+D54</f>
        <v>283570000</v>
      </c>
      <c r="E21" s="95">
        <f t="shared" ref="E21:H21" si="4">E22+E29+E36+E37+E38+E39+E40+E41+E44+E45+E48+E49+E50+E51+E52+E35+E53+E54</f>
        <v>28393604</v>
      </c>
      <c r="F21" s="95">
        <f t="shared" si="4"/>
        <v>108235648</v>
      </c>
      <c r="G21" s="95">
        <f t="shared" si="4"/>
        <v>90047222</v>
      </c>
      <c r="H21" s="95">
        <f t="shared" si="4"/>
        <v>18188426</v>
      </c>
      <c r="I21" s="66">
        <f>F21/C21%</f>
        <v>34.694960009838326</v>
      </c>
      <c r="J21" s="95">
        <f>F21/117480189%</f>
        <v>92.130978781452256</v>
      </c>
      <c r="K21" s="105"/>
    </row>
    <row r="22" spans="1:11" ht="20.100000000000001" customHeight="1">
      <c r="A22" s="100">
        <v>1</v>
      </c>
      <c r="B22" s="94" t="s">
        <v>125</v>
      </c>
      <c r="C22" s="102">
        <f>D22+E22</f>
        <v>54505324</v>
      </c>
      <c r="D22" s="102">
        <f>D23+D24+D25+D26+D27+D28</f>
        <v>52751384</v>
      </c>
      <c r="E22" s="102">
        <f>SUM(E23:E28)</f>
        <v>1753940</v>
      </c>
      <c r="F22" s="102">
        <f>SUM(F23:F28)</f>
        <v>2575544</v>
      </c>
      <c r="G22" s="102">
        <f>SUM(G23:G28)</f>
        <v>1426358</v>
      </c>
      <c r="H22" s="102">
        <f>SUM(H23:H28)</f>
        <v>1149186</v>
      </c>
      <c r="I22" s="100">
        <f>F22/C22%</f>
        <v>4.725307201182769</v>
      </c>
      <c r="J22" s="94"/>
      <c r="K22" s="106"/>
    </row>
    <row r="23" spans="1:11" ht="20.100000000000001" customHeight="1">
      <c r="A23" s="100"/>
      <c r="B23" s="94" t="s">
        <v>126</v>
      </c>
      <c r="C23" s="102">
        <f t="shared" ref="C23:C55" si="5">D23+E23</f>
        <v>7725797</v>
      </c>
      <c r="D23" s="107">
        <v>6671857</v>
      </c>
      <c r="E23" s="107">
        <v>1053940</v>
      </c>
      <c r="F23" s="107">
        <f t="shared" ref="F23:F28" si="6">G23+H23</f>
        <v>2101544</v>
      </c>
      <c r="G23" s="107">
        <f>1600000-647642</f>
        <v>952358</v>
      </c>
      <c r="H23" s="107">
        <v>1149186</v>
      </c>
      <c r="I23" s="100">
        <f>F23/C23%</f>
        <v>27.20164663917522</v>
      </c>
      <c r="J23" s="94"/>
      <c r="K23" s="103"/>
    </row>
    <row r="24" spans="1:11" ht="20.100000000000001" customHeight="1">
      <c r="A24" s="100"/>
      <c r="B24" s="94" t="s">
        <v>127</v>
      </c>
      <c r="C24" s="102">
        <f t="shared" si="5"/>
        <v>833600</v>
      </c>
      <c r="D24" s="107">
        <v>133600</v>
      </c>
      <c r="E24" s="107">
        <v>700000</v>
      </c>
      <c r="F24" s="107">
        <f t="shared" si="6"/>
        <v>0</v>
      </c>
      <c r="G24" s="107"/>
      <c r="H24" s="107"/>
      <c r="I24" s="100">
        <f>F24/C24%</f>
        <v>0</v>
      </c>
      <c r="J24" s="94"/>
      <c r="K24" s="103"/>
    </row>
    <row r="25" spans="1:11" ht="20.100000000000001" customHeight="1">
      <c r="A25" s="59"/>
      <c r="B25" s="53" t="s">
        <v>128</v>
      </c>
      <c r="C25" s="54">
        <f t="shared" si="5"/>
        <v>45000000</v>
      </c>
      <c r="D25" s="108">
        <v>45000000</v>
      </c>
      <c r="E25" s="109"/>
      <c r="F25" s="107">
        <f t="shared" si="6"/>
        <v>0</v>
      </c>
      <c r="G25" s="109"/>
      <c r="H25" s="109"/>
      <c r="I25" s="59"/>
      <c r="J25" s="59"/>
      <c r="K25" s="121" t="s">
        <v>156</v>
      </c>
    </row>
    <row r="26" spans="1:11" ht="20.100000000000001" customHeight="1">
      <c r="A26" s="100"/>
      <c r="B26" s="94" t="s">
        <v>129</v>
      </c>
      <c r="C26" s="102">
        <f t="shared" si="5"/>
        <v>183000</v>
      </c>
      <c r="D26" s="110">
        <v>183000</v>
      </c>
      <c r="E26" s="110"/>
      <c r="F26" s="107">
        <f t="shared" si="6"/>
        <v>92000</v>
      </c>
      <c r="G26" s="110">
        <v>92000</v>
      </c>
      <c r="H26" s="110"/>
      <c r="I26" s="100">
        <f t="shared" ref="I26:I38" si="7">F26/C26%</f>
        <v>50.27322404371585</v>
      </c>
      <c r="J26" s="94"/>
      <c r="K26" s="94"/>
    </row>
    <row r="27" spans="1:11" ht="20.100000000000001" customHeight="1">
      <c r="A27" s="100"/>
      <c r="B27" s="94" t="s">
        <v>130</v>
      </c>
      <c r="C27" s="102">
        <f t="shared" si="5"/>
        <v>435043</v>
      </c>
      <c r="D27" s="110">
        <v>435043</v>
      </c>
      <c r="E27" s="110"/>
      <c r="F27" s="107">
        <f t="shared" si="6"/>
        <v>218000</v>
      </c>
      <c r="G27" s="110">
        <v>218000</v>
      </c>
      <c r="H27" s="110"/>
      <c r="I27" s="100">
        <f t="shared" si="7"/>
        <v>50.109989127511533</v>
      </c>
      <c r="J27" s="94"/>
      <c r="K27" s="94"/>
    </row>
    <row r="28" spans="1:11" ht="20.100000000000001" customHeight="1">
      <c r="A28" s="100"/>
      <c r="B28" s="94" t="s">
        <v>131</v>
      </c>
      <c r="C28" s="102">
        <f t="shared" si="5"/>
        <v>327884</v>
      </c>
      <c r="D28" s="107">
        <v>327884</v>
      </c>
      <c r="E28" s="107"/>
      <c r="F28" s="107">
        <f t="shared" si="6"/>
        <v>164000</v>
      </c>
      <c r="G28" s="107">
        <v>164000</v>
      </c>
      <c r="H28" s="107"/>
      <c r="I28" s="100">
        <f t="shared" si="7"/>
        <v>50.017689182759753</v>
      </c>
      <c r="J28" s="94"/>
      <c r="K28" s="94"/>
    </row>
    <row r="29" spans="1:11" ht="20.100000000000001" customHeight="1">
      <c r="A29" s="100">
        <v>2</v>
      </c>
      <c r="B29" s="94" t="s">
        <v>132</v>
      </c>
      <c r="C29" s="102">
        <f t="shared" si="5"/>
        <v>127671303</v>
      </c>
      <c r="D29" s="102">
        <f>D30+D31+D32+D33+D34</f>
        <v>127671303</v>
      </c>
      <c r="E29" s="102">
        <f>E30+E34</f>
        <v>0</v>
      </c>
      <c r="F29" s="102">
        <f>F30+F34</f>
        <v>41709073</v>
      </c>
      <c r="G29" s="102">
        <f>G30+G34</f>
        <v>41657573</v>
      </c>
      <c r="H29" s="102">
        <f>H30+H34</f>
        <v>51500</v>
      </c>
      <c r="I29" s="100">
        <f t="shared" si="7"/>
        <v>32.66910575824545</v>
      </c>
      <c r="J29" s="94"/>
      <c r="K29" s="94"/>
    </row>
    <row r="30" spans="1:11" ht="20.100000000000001" customHeight="1">
      <c r="A30" s="59"/>
      <c r="B30" s="53" t="s">
        <v>160</v>
      </c>
      <c r="C30" s="59">
        <f t="shared" si="5"/>
        <v>82862000</v>
      </c>
      <c r="D30" s="54">
        <v>82862000</v>
      </c>
      <c r="E30" s="59"/>
      <c r="F30" s="108">
        <f t="shared" ref="F30:F38" si="8">G30+H30</f>
        <v>41051073</v>
      </c>
      <c r="G30" s="54">
        <f>45000000-4000427</f>
        <v>40999573</v>
      </c>
      <c r="H30" s="54">
        <v>51500</v>
      </c>
      <c r="I30" s="59">
        <f t="shared" si="7"/>
        <v>49.541494291713931</v>
      </c>
      <c r="J30" s="54"/>
      <c r="K30" s="50"/>
    </row>
    <row r="31" spans="1:11" ht="35.25" customHeight="1">
      <c r="A31" s="59"/>
      <c r="B31" s="50" t="s">
        <v>159</v>
      </c>
      <c r="C31" s="59">
        <f>D31+E31</f>
        <v>43487000</v>
      </c>
      <c r="D31" s="54">
        <v>43487000</v>
      </c>
      <c r="E31" s="59"/>
      <c r="F31" s="108"/>
      <c r="G31" s="54"/>
      <c r="H31" s="54"/>
      <c r="I31" s="59"/>
      <c r="J31" s="54"/>
      <c r="K31" s="50" t="s">
        <v>156</v>
      </c>
    </row>
    <row r="32" spans="1:11" ht="35.25" customHeight="1">
      <c r="A32" s="59"/>
      <c r="B32" s="50" t="s">
        <v>161</v>
      </c>
      <c r="C32" s="59">
        <f>D32+E32</f>
        <v>107000</v>
      </c>
      <c r="D32" s="54">
        <v>107000</v>
      </c>
      <c r="E32" s="59"/>
      <c r="F32" s="108"/>
      <c r="G32" s="54"/>
      <c r="H32" s="54"/>
      <c r="I32" s="59"/>
      <c r="J32" s="54"/>
      <c r="K32" s="50"/>
    </row>
    <row r="33" spans="1:11" ht="35.25" customHeight="1">
      <c r="A33" s="59"/>
      <c r="B33" s="50" t="s">
        <v>162</v>
      </c>
      <c r="C33" s="59">
        <f>D33+E33</f>
        <v>300000</v>
      </c>
      <c r="D33" s="54">
        <v>300000</v>
      </c>
      <c r="E33" s="59"/>
      <c r="F33" s="108"/>
      <c r="G33" s="54"/>
      <c r="H33" s="54"/>
      <c r="I33" s="59"/>
      <c r="J33" s="54"/>
      <c r="K33" s="50"/>
    </row>
    <row r="34" spans="1:11" ht="20.25" customHeight="1">
      <c r="A34" s="100"/>
      <c r="B34" s="94" t="s">
        <v>133</v>
      </c>
      <c r="C34" s="102">
        <f>D34+E34</f>
        <v>915303</v>
      </c>
      <c r="D34" s="102">
        <v>915303</v>
      </c>
      <c r="E34" s="94"/>
      <c r="F34" s="107">
        <f>G34+H34</f>
        <v>658000</v>
      </c>
      <c r="G34" s="94">
        <v>658000</v>
      </c>
      <c r="H34" s="94"/>
      <c r="I34" s="100">
        <f t="shared" si="7"/>
        <v>71.888762519078369</v>
      </c>
      <c r="J34" s="94"/>
      <c r="K34" s="94"/>
    </row>
    <row r="35" spans="1:11" ht="20.100000000000001" customHeight="1">
      <c r="A35" s="100">
        <v>3</v>
      </c>
      <c r="B35" s="94" t="s">
        <v>134</v>
      </c>
      <c r="C35" s="102">
        <f t="shared" si="5"/>
        <v>20000000</v>
      </c>
      <c r="D35" s="94">
        <v>20000000</v>
      </c>
      <c r="E35" s="94"/>
      <c r="F35" s="107">
        <f t="shared" si="8"/>
        <v>9017500</v>
      </c>
      <c r="G35" s="94">
        <v>9017500</v>
      </c>
      <c r="H35" s="94"/>
      <c r="I35" s="100">
        <f t="shared" si="7"/>
        <v>45.087499999999999</v>
      </c>
      <c r="J35" s="94"/>
      <c r="K35" s="94"/>
    </row>
    <row r="36" spans="1:11" s="111" customFormat="1" ht="20.100000000000001" customHeight="1">
      <c r="A36" s="100">
        <v>4</v>
      </c>
      <c r="B36" s="94" t="s">
        <v>135</v>
      </c>
      <c r="C36" s="102">
        <f t="shared" si="5"/>
        <v>19525000</v>
      </c>
      <c r="D36" s="107">
        <v>19525000</v>
      </c>
      <c r="E36" s="107"/>
      <c r="F36" s="107">
        <f t="shared" si="8"/>
        <v>6045501</v>
      </c>
      <c r="G36" s="107">
        <f>6760718-800000</f>
        <v>5960718</v>
      </c>
      <c r="H36" s="107">
        <v>84783</v>
      </c>
      <c r="I36" s="100">
        <f t="shared" si="7"/>
        <v>30.962873239436618</v>
      </c>
      <c r="J36" s="94"/>
      <c r="K36" s="95"/>
    </row>
    <row r="37" spans="1:11" ht="20.100000000000001" customHeight="1">
      <c r="A37" s="100">
        <v>5</v>
      </c>
      <c r="B37" s="94" t="s">
        <v>79</v>
      </c>
      <c r="C37" s="102">
        <f t="shared" si="5"/>
        <v>3571441</v>
      </c>
      <c r="D37" s="107">
        <v>3006321</v>
      </c>
      <c r="E37" s="107">
        <v>565120</v>
      </c>
      <c r="F37" s="107">
        <f t="shared" si="8"/>
        <v>1435565</v>
      </c>
      <c r="G37" s="107">
        <v>1297035</v>
      </c>
      <c r="H37" s="107">
        <v>138530</v>
      </c>
      <c r="I37" s="100">
        <f t="shared" si="7"/>
        <v>40.195680119033184</v>
      </c>
      <c r="J37" s="94"/>
      <c r="K37" s="94"/>
    </row>
    <row r="38" spans="1:11" ht="20.100000000000001" customHeight="1">
      <c r="A38" s="100">
        <v>6</v>
      </c>
      <c r="B38" s="94" t="s">
        <v>136</v>
      </c>
      <c r="C38" s="102">
        <f t="shared" si="5"/>
        <v>830000</v>
      </c>
      <c r="D38" s="112">
        <v>530000</v>
      </c>
      <c r="E38" s="112">
        <v>300000</v>
      </c>
      <c r="F38" s="107">
        <f t="shared" si="8"/>
        <v>234775</v>
      </c>
      <c r="G38" s="112">
        <v>50000</v>
      </c>
      <c r="H38" s="112">
        <v>184775</v>
      </c>
      <c r="I38" s="100">
        <f t="shared" si="7"/>
        <v>28.286144578313252</v>
      </c>
      <c r="J38" s="94"/>
      <c r="K38" s="94"/>
    </row>
    <row r="39" spans="1:11" ht="20.100000000000001" customHeight="1">
      <c r="A39" s="100">
        <v>7</v>
      </c>
      <c r="B39" s="94" t="s">
        <v>137</v>
      </c>
      <c r="C39" s="102">
        <f t="shared" si="5"/>
        <v>12962158</v>
      </c>
      <c r="D39" s="107">
        <v>10877559</v>
      </c>
      <c r="E39" s="107">
        <v>2084599</v>
      </c>
      <c r="F39" s="107">
        <f>G39+H39</f>
        <v>5548152</v>
      </c>
      <c r="G39" s="107">
        <v>4953508</v>
      </c>
      <c r="H39" s="107">
        <v>594644</v>
      </c>
      <c r="I39" s="100">
        <f>F39/C39%</f>
        <v>42.802687638894696</v>
      </c>
      <c r="J39" s="94"/>
      <c r="K39" s="94"/>
    </row>
    <row r="40" spans="1:11" ht="20.100000000000001" customHeight="1">
      <c r="A40" s="100">
        <v>8</v>
      </c>
      <c r="B40" s="94" t="s">
        <v>138</v>
      </c>
      <c r="C40" s="102">
        <f t="shared" si="5"/>
        <v>50747459</v>
      </c>
      <c r="D40" s="113">
        <v>29959043</v>
      </c>
      <c r="E40" s="113">
        <v>20788416</v>
      </c>
      <c r="F40" s="107">
        <f>G40+H40</f>
        <v>29442756</v>
      </c>
      <c r="G40" s="113">
        <f>16100000-696446-3000-474</f>
        <v>15400080</v>
      </c>
      <c r="H40" s="113">
        <f>14000000+42676</f>
        <v>14042676</v>
      </c>
      <c r="I40" s="100">
        <f>F40/C40%</f>
        <v>58.018187669258474</v>
      </c>
      <c r="J40" s="94"/>
      <c r="K40" s="94"/>
    </row>
    <row r="41" spans="1:11" ht="20.100000000000001" customHeight="1">
      <c r="A41" s="100">
        <v>9</v>
      </c>
      <c r="B41" s="94" t="s">
        <v>139</v>
      </c>
      <c r="C41" s="102">
        <f t="shared" si="5"/>
        <v>7986874</v>
      </c>
      <c r="D41" s="102">
        <f>D42+D43</f>
        <v>6572738</v>
      </c>
      <c r="E41" s="102">
        <f>E42+E43</f>
        <v>1414136</v>
      </c>
      <c r="F41" s="102">
        <f>F42+F43</f>
        <v>6490782</v>
      </c>
      <c r="G41" s="102">
        <f>G42+G43</f>
        <v>5616450</v>
      </c>
      <c r="H41" s="102">
        <f>H42+H43</f>
        <v>874332</v>
      </c>
      <c r="I41" s="100">
        <f t="shared" ref="I41:I51" si="9">F41/C41%</f>
        <v>81.268115660770405</v>
      </c>
      <c r="J41" s="94"/>
      <c r="K41" s="94"/>
    </row>
    <row r="42" spans="1:11" ht="20.100000000000001" customHeight="1">
      <c r="A42" s="100"/>
      <c r="B42" s="53" t="s">
        <v>140</v>
      </c>
      <c r="C42" s="54">
        <f t="shared" si="5"/>
        <v>1001000</v>
      </c>
      <c r="D42" s="108">
        <v>796000</v>
      </c>
      <c r="E42" s="108">
        <f>'[11]DT chi xã 2020'!$U$54</f>
        <v>205000</v>
      </c>
      <c r="F42" s="108">
        <f t="shared" ref="F42:F47" si="10">G42+H42</f>
        <v>883150</v>
      </c>
      <c r="G42" s="108">
        <v>726450</v>
      </c>
      <c r="H42" s="108">
        <v>156700</v>
      </c>
      <c r="I42" s="59">
        <f t="shared" si="9"/>
        <v>88.226773226773233</v>
      </c>
      <c r="J42" s="54"/>
      <c r="K42" s="49"/>
    </row>
    <row r="43" spans="1:11" ht="20.100000000000001" customHeight="1">
      <c r="A43" s="100"/>
      <c r="B43" s="94" t="s">
        <v>141</v>
      </c>
      <c r="C43" s="102">
        <f t="shared" si="5"/>
        <v>6985874</v>
      </c>
      <c r="D43" s="107">
        <v>5776738</v>
      </c>
      <c r="E43" s="107">
        <v>1209136</v>
      </c>
      <c r="F43" s="107">
        <f t="shared" si="10"/>
        <v>5607632</v>
      </c>
      <c r="G43" s="120">
        <v>4890000</v>
      </c>
      <c r="H43" s="107">
        <v>717632</v>
      </c>
      <c r="I43" s="59">
        <f t="shared" si="9"/>
        <v>80.271015480668552</v>
      </c>
      <c r="J43" s="94"/>
      <c r="K43" s="94"/>
    </row>
    <row r="44" spans="1:11" ht="20.100000000000001" customHeight="1">
      <c r="A44" s="100">
        <v>10</v>
      </c>
      <c r="B44" s="114" t="s">
        <v>142</v>
      </c>
      <c r="C44" s="102">
        <f t="shared" si="5"/>
        <v>200000</v>
      </c>
      <c r="D44" s="107">
        <v>200000</v>
      </c>
      <c r="E44" s="107"/>
      <c r="F44" s="107">
        <f t="shared" si="10"/>
        <v>30000</v>
      </c>
      <c r="G44" s="120">
        <v>30000</v>
      </c>
      <c r="H44" s="107"/>
      <c r="I44" s="100">
        <f t="shared" si="9"/>
        <v>15</v>
      </c>
      <c r="J44" s="94"/>
      <c r="K44" s="94"/>
    </row>
    <row r="45" spans="1:11" ht="20.100000000000001" customHeight="1">
      <c r="A45" s="100">
        <v>11</v>
      </c>
      <c r="B45" s="114" t="s">
        <v>143</v>
      </c>
      <c r="C45" s="102">
        <f>D45+E45</f>
        <v>4064393</v>
      </c>
      <c r="D45" s="107">
        <f>D46+D47</f>
        <v>3517000</v>
      </c>
      <c r="E45" s="107">
        <f>E46</f>
        <v>547393</v>
      </c>
      <c r="F45" s="94">
        <f t="shared" si="10"/>
        <v>1613000</v>
      </c>
      <c r="G45" s="107">
        <f>G46</f>
        <v>1485000</v>
      </c>
      <c r="H45" s="107">
        <f>H46</f>
        <v>128000</v>
      </c>
      <c r="I45" s="100">
        <f t="shared" si="9"/>
        <v>39.686122872468289</v>
      </c>
      <c r="J45" s="94"/>
      <c r="K45" s="94"/>
    </row>
    <row r="46" spans="1:11" ht="20.100000000000001" customHeight="1">
      <c r="A46" s="100" t="s">
        <v>157</v>
      </c>
      <c r="B46" s="114" t="s">
        <v>143</v>
      </c>
      <c r="C46" s="102">
        <f>D46+E46</f>
        <v>2547393</v>
      </c>
      <c r="D46" s="107">
        <v>2000000</v>
      </c>
      <c r="E46" s="107">
        <v>547393</v>
      </c>
      <c r="F46" s="94">
        <f t="shared" si="10"/>
        <v>1613000</v>
      </c>
      <c r="G46" s="107">
        <v>1485000</v>
      </c>
      <c r="H46" s="107">
        <f>128000</f>
        <v>128000</v>
      </c>
      <c r="I46" s="100">
        <f t="shared" si="9"/>
        <v>63.31963697788288</v>
      </c>
      <c r="J46" s="94"/>
      <c r="K46" s="94"/>
    </row>
    <row r="47" spans="1:11" ht="44.25" customHeight="1">
      <c r="A47" s="100" t="s">
        <v>158</v>
      </c>
      <c r="B47" s="114" t="s">
        <v>144</v>
      </c>
      <c r="C47" s="102">
        <f>D47+E47</f>
        <v>1517000</v>
      </c>
      <c r="D47" s="107">
        <v>1517000</v>
      </c>
      <c r="E47" s="107"/>
      <c r="F47" s="94">
        <f t="shared" si="10"/>
        <v>233050</v>
      </c>
      <c r="G47" s="89">
        <v>233050</v>
      </c>
      <c r="H47" s="107"/>
      <c r="I47" s="100">
        <f t="shared" si="9"/>
        <v>15.36255767963085</v>
      </c>
      <c r="J47" s="94"/>
      <c r="K47" s="94"/>
    </row>
    <row r="48" spans="1:11" ht="20.100000000000001" customHeight="1">
      <c r="A48" s="100">
        <v>12</v>
      </c>
      <c r="B48" s="114" t="s">
        <v>145</v>
      </c>
      <c r="C48" s="102">
        <f t="shared" si="5"/>
        <v>500000</v>
      </c>
      <c r="D48" s="107">
        <f>'[11]DT chi 2020- CAP TX'!$E$48</f>
        <v>500000</v>
      </c>
      <c r="E48" s="107"/>
      <c r="F48" s="107"/>
      <c r="G48" s="107"/>
      <c r="H48" s="107"/>
      <c r="I48" s="100">
        <f t="shared" si="9"/>
        <v>0</v>
      </c>
      <c r="J48" s="94"/>
      <c r="K48" s="94"/>
    </row>
    <row r="49" spans="1:11" ht="20.100000000000001" customHeight="1">
      <c r="A49" s="100">
        <v>13</v>
      </c>
      <c r="B49" s="114" t="s">
        <v>146</v>
      </c>
      <c r="C49" s="102">
        <f t="shared" si="5"/>
        <v>0</v>
      </c>
      <c r="D49" s="94"/>
      <c r="E49" s="94"/>
      <c r="F49" s="94"/>
      <c r="G49" s="94"/>
      <c r="H49" s="94"/>
      <c r="I49" s="100"/>
      <c r="J49" s="94"/>
      <c r="K49" s="94"/>
    </row>
    <row r="50" spans="1:11" ht="20.100000000000001" customHeight="1">
      <c r="A50" s="100">
        <v>14</v>
      </c>
      <c r="B50" s="50" t="s">
        <v>147</v>
      </c>
      <c r="C50" s="102">
        <f t="shared" si="5"/>
        <v>200000</v>
      </c>
      <c r="D50" s="94">
        <f>'[11]Bieu 30'!$C$315</f>
        <v>200000</v>
      </c>
      <c r="E50" s="94"/>
      <c r="F50" s="94">
        <f t="shared" ref="F50:F55" si="11">G50+H50</f>
        <v>200000</v>
      </c>
      <c r="G50" s="94">
        <v>200000</v>
      </c>
      <c r="H50" s="94"/>
      <c r="I50" s="100">
        <f t="shared" si="9"/>
        <v>100</v>
      </c>
      <c r="J50" s="94"/>
      <c r="K50" s="94"/>
    </row>
    <row r="51" spans="1:11" ht="20.100000000000001" customHeight="1">
      <c r="A51" s="100">
        <v>15</v>
      </c>
      <c r="B51" s="115" t="s">
        <v>148</v>
      </c>
      <c r="C51" s="102">
        <f t="shared" si="5"/>
        <v>600000</v>
      </c>
      <c r="D51" s="94">
        <v>600000</v>
      </c>
      <c r="E51" s="94"/>
      <c r="F51" s="94">
        <f t="shared" si="11"/>
        <v>600000</v>
      </c>
      <c r="G51" s="94">
        <v>600000</v>
      </c>
      <c r="H51" s="94"/>
      <c r="I51" s="100">
        <f t="shared" si="9"/>
        <v>100</v>
      </c>
      <c r="J51" s="94"/>
      <c r="K51" s="94"/>
    </row>
    <row r="52" spans="1:11" ht="20.100000000000001" customHeight="1">
      <c r="A52" s="100">
        <v>16</v>
      </c>
      <c r="B52" s="50" t="s">
        <v>149</v>
      </c>
      <c r="C52" s="102">
        <f t="shared" si="5"/>
        <v>3440000</v>
      </c>
      <c r="D52" s="94">
        <v>2500000</v>
      </c>
      <c r="E52" s="94">
        <v>940000</v>
      </c>
      <c r="F52" s="94">
        <f t="shared" si="11"/>
        <v>3140000</v>
      </c>
      <c r="G52" s="94">
        <v>2200000</v>
      </c>
      <c r="H52" s="94">
        <v>940000</v>
      </c>
      <c r="I52" s="100">
        <f>F52/C52%</f>
        <v>91.279069767441854</v>
      </c>
      <c r="J52" s="94"/>
      <c r="K52" s="94"/>
    </row>
    <row r="53" spans="1:11" ht="20.100000000000001" customHeight="1">
      <c r="A53" s="100">
        <v>17</v>
      </c>
      <c r="B53" s="50" t="s">
        <v>150</v>
      </c>
      <c r="C53" s="102">
        <f t="shared" si="5"/>
        <v>4800000</v>
      </c>
      <c r="D53" s="94">
        <v>4800000</v>
      </c>
      <c r="E53" s="94"/>
      <c r="F53" s="94">
        <f t="shared" si="11"/>
        <v>0</v>
      </c>
      <c r="G53" s="94"/>
      <c r="H53" s="94"/>
      <c r="I53" s="100"/>
      <c r="J53" s="94"/>
      <c r="K53" s="94" t="s">
        <v>156</v>
      </c>
    </row>
    <row r="54" spans="1:11" ht="20.100000000000001" customHeight="1">
      <c r="A54" s="100">
        <v>18</v>
      </c>
      <c r="B54" s="50" t="s">
        <v>151</v>
      </c>
      <c r="C54" s="102">
        <f t="shared" si="5"/>
        <v>359652</v>
      </c>
      <c r="D54" s="94">
        <v>359652</v>
      </c>
      <c r="E54" s="94"/>
      <c r="F54" s="94">
        <f t="shared" si="11"/>
        <v>153000</v>
      </c>
      <c r="G54" s="94">
        <v>153000</v>
      </c>
      <c r="H54" s="94"/>
      <c r="I54" s="100"/>
      <c r="J54" s="94"/>
      <c r="K54" s="94"/>
    </row>
    <row r="55" spans="1:11">
      <c r="A55" s="66" t="s">
        <v>20</v>
      </c>
      <c r="B55" s="95" t="s">
        <v>152</v>
      </c>
      <c r="C55" s="97">
        <f t="shared" si="5"/>
        <v>3462395</v>
      </c>
      <c r="D55" s="95">
        <v>2931000</v>
      </c>
      <c r="E55" s="95">
        <v>531395</v>
      </c>
      <c r="F55" s="95">
        <f t="shared" si="11"/>
        <v>800000</v>
      </c>
      <c r="G55" s="95">
        <v>800000</v>
      </c>
      <c r="H55" s="95"/>
      <c r="I55" s="66">
        <f>F55/C55%</f>
        <v>23.105393809776182</v>
      </c>
      <c r="J55" s="95">
        <f>F55/700000%</f>
        <v>114.28571428571429</v>
      </c>
      <c r="K55" s="94"/>
    </row>
    <row r="56" spans="1:11">
      <c r="A56" s="66" t="s">
        <v>21</v>
      </c>
      <c r="B56" s="116" t="s">
        <v>153</v>
      </c>
      <c r="C56" s="95">
        <f>SUM(C57:C58)</f>
        <v>25797000</v>
      </c>
      <c r="D56" s="95">
        <f>SUM(D57:D58)</f>
        <v>25797000</v>
      </c>
      <c r="E56" s="95">
        <f>SUM(E57:E58)</f>
        <v>0</v>
      </c>
      <c r="F56" s="95">
        <f>SUM(F57:F58)</f>
        <v>60092000</v>
      </c>
      <c r="G56" s="95">
        <f>SUM(G57:G58)</f>
        <v>60092000</v>
      </c>
      <c r="H56" s="95"/>
      <c r="I56" s="66">
        <f>F56/C56%</f>
        <v>232.94181493972167</v>
      </c>
      <c r="J56" s="95">
        <f>F56/34720811%</f>
        <v>173.07199419967466</v>
      </c>
      <c r="K56" s="94"/>
    </row>
    <row r="57" spans="1:11">
      <c r="A57" s="100">
        <v>1</v>
      </c>
      <c r="B57" s="117" t="s">
        <v>154</v>
      </c>
      <c r="C57" s="94">
        <f>D57</f>
        <v>25797000</v>
      </c>
      <c r="D57" s="118">
        <v>25797000</v>
      </c>
      <c r="E57" s="118"/>
      <c r="F57" s="118">
        <f>G57+H57</f>
        <v>13140000</v>
      </c>
      <c r="G57" s="118">
        <v>13140000</v>
      </c>
      <c r="H57" s="118"/>
      <c r="I57" s="100">
        <f>F57/C57%</f>
        <v>50.93615536690313</v>
      </c>
      <c r="J57" s="94">
        <f>F57/11660700%</f>
        <v>112.68620237207028</v>
      </c>
      <c r="K57" s="94"/>
    </row>
    <row r="58" spans="1:11" ht="18.75">
      <c r="A58" s="100">
        <v>2</v>
      </c>
      <c r="B58" s="117" t="s">
        <v>23</v>
      </c>
      <c r="C58" s="94"/>
      <c r="D58" s="118"/>
      <c r="E58" s="118"/>
      <c r="F58" s="118">
        <f>G58+H58</f>
        <v>46952000</v>
      </c>
      <c r="G58" s="118">
        <v>46952000</v>
      </c>
      <c r="H58" s="118"/>
      <c r="I58" s="100"/>
      <c r="J58" s="94">
        <f>G58/23059628%</f>
        <v>203.61126380703107</v>
      </c>
      <c r="K58" s="105"/>
    </row>
    <row r="59" spans="1:11" ht="18.75">
      <c r="K59" s="119"/>
    </row>
  </sheetData>
  <mergeCells count="14">
    <mergeCell ref="A1:K1"/>
    <mergeCell ref="A2:K2"/>
    <mergeCell ref="A4:K4"/>
    <mergeCell ref="C5:K5"/>
    <mergeCell ref="A6:A8"/>
    <mergeCell ref="B6:B8"/>
    <mergeCell ref="C6:E6"/>
    <mergeCell ref="F6:H6"/>
    <mergeCell ref="I6:J7"/>
    <mergeCell ref="K6:K8"/>
    <mergeCell ref="C7:C8"/>
    <mergeCell ref="D7:E7"/>
    <mergeCell ref="F7:F8"/>
    <mergeCell ref="G7:H7"/>
  </mergeCells>
  <pageMargins left="0.2" right="0.2" top="0.25" bottom="0.25" header="0.3" footer="0.3"/>
  <pageSetup paperSize="9" scale="8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6DD0EEA9EDF408EA9CAF807026CA8" ma:contentTypeVersion="0" ma:contentTypeDescription="Create a new document." ma:contentTypeScope="" ma:versionID="5d54f473c9d813755771dccec0babd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7e30616eeadeb776f014c5fbcfd81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26780C-BD6E-4E93-AB6D-FBE7F0DAD693}"/>
</file>

<file path=customXml/itemProps2.xml><?xml version="1.0" encoding="utf-8"?>
<ds:datastoreItem xmlns:ds="http://schemas.openxmlformats.org/officeDocument/2006/customXml" ds:itemID="{202E4B34-6582-4F7D-BF3F-53BC8466C7F2}"/>
</file>

<file path=customXml/itemProps3.xml><?xml version="1.0" encoding="utf-8"?>
<ds:datastoreItem xmlns:ds="http://schemas.openxmlformats.org/officeDocument/2006/customXml" ds:itemID="{623F9718-7130-4E73-8DCA-F1F4A2FC71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BS 03 (62)</vt:lpstr>
      <vt:lpstr>TH thu NS 06 tháng 2021</vt:lpstr>
      <vt:lpstr> TH chi NS 06 tháng 2021</vt:lpstr>
      <vt:lpstr>'BS 03 (62)'!Print_Titles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2021-09-01T04:15:01Z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0x010100EF76DD0EEA9EDF408EA9CAF807026CA8</vt:lpwstr>
  </property>
</Properties>
</file>